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návrh celkem" sheetId="1" r:id="rId1"/>
  </sheets>
  <definedNames>
    <definedName name="_xlnm.Print_Titles" localSheetId="0">'návrh celkem'!$1:$2</definedName>
  </definedNames>
  <calcPr fullCalcOnLoad="1"/>
</workbook>
</file>

<file path=xl/sharedStrings.xml><?xml version="1.0" encoding="utf-8"?>
<sst xmlns="http://schemas.openxmlformats.org/spreadsheetml/2006/main" count="172" uniqueCount="126">
  <si>
    <t>Daň z příjmů PO</t>
  </si>
  <si>
    <t>Daň z příjmů PO za obec</t>
  </si>
  <si>
    <t>DPH</t>
  </si>
  <si>
    <t>Poplatky za odnětí pozemků plnění f. lesa</t>
  </si>
  <si>
    <t>Poplatek ze psů</t>
  </si>
  <si>
    <t>Poplatek za užívání veřejného prostr.</t>
  </si>
  <si>
    <t>Poplatek z ubytovací kapacity</t>
  </si>
  <si>
    <t>Daň z nemovitosti</t>
  </si>
  <si>
    <t>Silnice</t>
  </si>
  <si>
    <t>Provoz veřejné silniční dopravy</t>
  </si>
  <si>
    <t>Knihovna</t>
  </si>
  <si>
    <t>Zachování a obnova kulturních památek</t>
  </si>
  <si>
    <t>Pohřebnictví</t>
  </si>
  <si>
    <t>Komunální služby a územní rozvoj - SMM</t>
  </si>
  <si>
    <t>Činnost místní správy - aparát</t>
  </si>
  <si>
    <t>Příjmy z úvěr. fin. operací</t>
  </si>
  <si>
    <t>Ost. památky</t>
  </si>
  <si>
    <t>Veřejné osvětlení</t>
  </si>
  <si>
    <t>DPS</t>
  </si>
  <si>
    <t>Soc. pomoc osobám v hm. nouzi</t>
  </si>
  <si>
    <t>JSDH</t>
  </si>
  <si>
    <t>Zastupitelstvo obce - UF</t>
  </si>
  <si>
    <t>Ost. finanční operace</t>
  </si>
  <si>
    <t>Pojištění majetku</t>
  </si>
  <si>
    <t>Výdaje z úvěr. fin. operací</t>
  </si>
  <si>
    <t>Ost. záležitosti v silniční dopravě</t>
  </si>
  <si>
    <t>Ost. záležitosti bydlení, komunálních služeb a územního rozvoje - SMM</t>
  </si>
  <si>
    <t>Správní poplatky</t>
  </si>
  <si>
    <t>Daň z příjmů FO ze závislé činnosti</t>
  </si>
  <si>
    <t>Daň z příjmů FO ze samostatné činnosti</t>
  </si>
  <si>
    <t>Daň z příjmu FO z kapitálových výnosů</t>
  </si>
  <si>
    <t>Ost. záležitosti pozemních komunikací - chodníky</t>
  </si>
  <si>
    <t>Využívání a znešk. kom. odpadu</t>
  </si>
  <si>
    <t xml:space="preserve">Vnitřní obchod, cestovní ruch </t>
  </si>
  <si>
    <t>Informační a kulturní centrum</t>
  </si>
  <si>
    <t>Daňové příjmy</t>
  </si>
  <si>
    <t>Dotace</t>
  </si>
  <si>
    <t>§-odvětví</t>
  </si>
  <si>
    <t>Sběr a odvoz nebezpečného odpadu</t>
  </si>
  <si>
    <t>Sběr a odvoz komumálního odpadu</t>
  </si>
  <si>
    <t>Zájmová činnost v kultuře</t>
  </si>
  <si>
    <t>Převody vlastním fondům</t>
  </si>
  <si>
    <t>Ostatní zál.bezpečnosti, veřej. pořádku</t>
  </si>
  <si>
    <t>NI dotace od obcí</t>
  </si>
  <si>
    <t>Činnost muzeí a galerií</t>
  </si>
  <si>
    <t>ZŠ + MŠ</t>
  </si>
  <si>
    <t>Sběr a odvoz komunálních odpadů</t>
  </si>
  <si>
    <t>Sběr a odvoz ostatního odpadu</t>
  </si>
  <si>
    <t>celkem</t>
  </si>
  <si>
    <t>NI dotace - výkon státní správy glob.dotace pro město</t>
  </si>
  <si>
    <t>IN dotace od obcí</t>
  </si>
  <si>
    <t xml:space="preserve">     bez  §</t>
  </si>
  <si>
    <t xml:space="preserve">položka -druh příjmů </t>
  </si>
  <si>
    <t>druh příjmů</t>
  </si>
  <si>
    <t>sportovní zařízení v majetku města</t>
  </si>
  <si>
    <t>Využití volného času dětí a mládeže-Junák,TJ Jáchymov</t>
  </si>
  <si>
    <t>Svoz ostatního odpadu</t>
  </si>
  <si>
    <t>Péče o vzhled obcí a zeleň</t>
  </si>
  <si>
    <t>splátky půjčky - Lesy sro</t>
  </si>
  <si>
    <t>bez §</t>
  </si>
  <si>
    <t>ostatní převody z vlastních fondů</t>
  </si>
  <si>
    <t>Ostatní příjmy</t>
  </si>
  <si>
    <t>zvláštní veterinární péče</t>
  </si>
  <si>
    <t>Zájmová činnost veřejnosti</t>
  </si>
  <si>
    <t>Tříděný odpad</t>
  </si>
  <si>
    <t>Územní plánování</t>
  </si>
  <si>
    <t>Daň z hazardu</t>
  </si>
  <si>
    <t>Ostatní kulturní a společenskéé záležitosti</t>
  </si>
  <si>
    <t>PŘÍJMY</t>
  </si>
  <si>
    <t>STŘEDNĚDOBÝ VÝHLED 2021</t>
  </si>
  <si>
    <t>VÝDAJE</t>
  </si>
  <si>
    <t>FINANCOVÁNÍ</t>
  </si>
  <si>
    <t>PŘÍJMY CELKEM</t>
  </si>
  <si>
    <t>položka    druh výdajů</t>
  </si>
  <si>
    <t>název výdajů</t>
  </si>
  <si>
    <t xml:space="preserve">položka    druh příjmů </t>
  </si>
  <si>
    <t>název příjmů</t>
  </si>
  <si>
    <t>VÝDAJE CELKEM</t>
  </si>
  <si>
    <t>bez§</t>
  </si>
  <si>
    <t>FINANCOVÁNÍ CELKEM</t>
  </si>
  <si>
    <t>NI dotace ze SR</t>
  </si>
  <si>
    <t xml:space="preserve">NI dotace od krajů </t>
  </si>
  <si>
    <t>IN dotace ze SR</t>
  </si>
  <si>
    <t>IN dotace od regionálních rad</t>
  </si>
  <si>
    <t>příjem do SF fondu a FO</t>
  </si>
  <si>
    <t xml:space="preserve"> </t>
  </si>
  <si>
    <t>splátka půjčky Montanregion</t>
  </si>
  <si>
    <t>odvod z hracích automatů</t>
  </si>
  <si>
    <t>Poplatky   a ostatní</t>
  </si>
  <si>
    <t>NI transfery ze státní pokladny</t>
  </si>
  <si>
    <t>pěstební činnost</t>
  </si>
  <si>
    <t>Objekty místní a kulturní hodnoty</t>
  </si>
  <si>
    <t>Bytové hospodářství</t>
  </si>
  <si>
    <t>finanční vypořádání minulých let</t>
  </si>
  <si>
    <t>ostatní činnost-přijaté náhrady</t>
  </si>
  <si>
    <t>ostatní zdravotní zařízení</t>
  </si>
  <si>
    <t>změna stavu prostředků na účtech</t>
  </si>
  <si>
    <t>uhrazené splátky dlouhodobých úvěrů a půjček</t>
  </si>
  <si>
    <t>ostatní finanční operace</t>
  </si>
  <si>
    <t>SALDO ROZPOČTU</t>
  </si>
  <si>
    <t>ostatní záležitosti pozemních komunikací</t>
  </si>
  <si>
    <t>SALDO + FINANCOVÁNÍ</t>
  </si>
  <si>
    <t>Bezpečnost silničního provozu</t>
  </si>
  <si>
    <t>k nahlédnutí do listinné podoby : Městský úřad Jáchymov, II.patro- kancelář ekonoma č. 15b</t>
  </si>
  <si>
    <r>
      <rPr>
        <b/>
        <i/>
        <sz val="10"/>
        <rFont val="Arial CE"/>
        <family val="0"/>
      </rPr>
      <t>skutečnost</t>
    </r>
    <r>
      <rPr>
        <b/>
        <i/>
        <sz val="12"/>
        <rFont val="Arial CE"/>
        <family val="0"/>
      </rPr>
      <t xml:space="preserve"> 2018</t>
    </r>
  </si>
  <si>
    <t>SR 2019</t>
  </si>
  <si>
    <t>UR 10/2019</t>
  </si>
  <si>
    <t>ROZPOČET 2020</t>
  </si>
  <si>
    <t>STŘEDNĚDOBÝ VÝHLED 2022</t>
  </si>
  <si>
    <r>
      <rPr>
        <b/>
        <i/>
        <sz val="11"/>
        <rFont val="Arial CE"/>
        <family val="0"/>
      </rPr>
      <t>skutečnost</t>
    </r>
    <r>
      <rPr>
        <b/>
        <i/>
        <sz val="12"/>
        <rFont val="Arial CE"/>
        <family val="0"/>
      </rPr>
      <t xml:space="preserve"> 2018</t>
    </r>
  </si>
  <si>
    <r>
      <rPr>
        <b/>
        <i/>
        <sz val="10"/>
        <rFont val="Arial CE"/>
        <family val="0"/>
      </rPr>
      <t xml:space="preserve">skutečnost        </t>
    </r>
    <r>
      <rPr>
        <b/>
        <i/>
        <sz val="12"/>
        <rFont val="Arial CE"/>
        <family val="0"/>
      </rPr>
      <t xml:space="preserve"> 10/2019</t>
    </r>
  </si>
  <si>
    <t>IN dotace od krajů</t>
  </si>
  <si>
    <t>Krizová opatření</t>
  </si>
  <si>
    <t>nerozpočtuje se</t>
  </si>
  <si>
    <t>ostatní rezervy</t>
  </si>
  <si>
    <t>Ostatní- korekce skutečnosti-vratky darů,zálohy, zálohy pokladen, výdaje na paragrafy, které se v následujícím roce nerozpočtují  apod.</t>
  </si>
  <si>
    <t>pěstební činnost- navýšení jmění Lesy sro 2019</t>
  </si>
  <si>
    <t>Prevence vzniku odpadů- kontejnery 2019</t>
  </si>
  <si>
    <t>NÁVRH příjmy</t>
  </si>
  <si>
    <t>NÁVRH výdaje</t>
  </si>
  <si>
    <t>NÁVRH financování</t>
  </si>
  <si>
    <t>Poplatek z pobytu</t>
  </si>
  <si>
    <t>Ostatní neinvestiční transfery ( dříve SÚRAO nyní na 4116))</t>
  </si>
  <si>
    <t>na úřední desce zveřejněno : 02.01.2019</t>
  </si>
  <si>
    <t xml:space="preserve">267/XI/2019 – schválilo rozpočet města na rok 2020 dle předloženého znění, kde celkové příjmy rozpočtu včetně financování činí 78 725 000,-Kč a celkové výdaje rozpočtu činí 78 725 000,- Kč. </t>
  </si>
  <si>
    <t xml:space="preserve">268/XI/2019 – schválilo střednědobý výhled rozpočtu na roky 2021- 2022 dle předloženého znění.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</si>
</sst>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K_č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sz val="8"/>
      <name val="Arial CE"/>
      <family val="2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20"/>
      <name val="Arial CE"/>
      <family val="2"/>
    </font>
    <font>
      <sz val="20"/>
      <name val="Arial CE"/>
      <family val="2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33" borderId="11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48" fillId="34" borderId="15" xfId="0" applyFont="1" applyFill="1" applyBorder="1" applyAlignment="1">
      <alignment wrapText="1"/>
    </xf>
    <xf numFmtId="0" fontId="48" fillId="34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5" fillId="34" borderId="15" xfId="0" applyFont="1" applyFill="1" applyBorder="1" applyAlignment="1">
      <alignment wrapText="1"/>
    </xf>
    <xf numFmtId="0" fontId="5" fillId="34" borderId="16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/>
    </xf>
    <xf numFmtId="0" fontId="2" fillId="33" borderId="11" xfId="0" applyFont="1" applyFill="1" applyBorder="1" applyAlignment="1">
      <alignment wrapText="1"/>
    </xf>
    <xf numFmtId="0" fontId="8" fillId="14" borderId="15" xfId="0" applyFont="1" applyFill="1" applyBorder="1" applyAlignment="1">
      <alignment horizontal="center" wrapText="1"/>
    </xf>
    <xf numFmtId="0" fontId="8" fillId="14" borderId="16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48" fillId="0" borderId="18" xfId="0" applyFont="1" applyFill="1" applyBorder="1" applyAlignment="1">
      <alignment wrapText="1"/>
    </xf>
    <xf numFmtId="0" fontId="48" fillId="0" borderId="19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48" fillId="34" borderId="15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8" fillId="14" borderId="26" xfId="0" applyFont="1" applyFill="1" applyBorder="1" applyAlignment="1">
      <alignment horizontal="center" wrapText="1"/>
    </xf>
    <xf numFmtId="0" fontId="8" fillId="14" borderId="2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right" wrapText="1"/>
    </xf>
    <xf numFmtId="0" fontId="2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7" fillId="14" borderId="15" xfId="0" applyFont="1" applyFill="1" applyBorder="1" applyAlignment="1">
      <alignment horizontal="center" wrapText="1"/>
    </xf>
    <xf numFmtId="0" fontId="5" fillId="14" borderId="16" xfId="0" applyFont="1" applyFill="1" applyBorder="1" applyAlignment="1">
      <alignment horizontal="center" wrapText="1"/>
    </xf>
    <xf numFmtId="0" fontId="5" fillId="14" borderId="31" xfId="0" applyFont="1" applyFill="1" applyBorder="1" applyAlignment="1">
      <alignment horizontal="center" wrapText="1"/>
    </xf>
    <xf numFmtId="0" fontId="9" fillId="35" borderId="16" xfId="0" applyFont="1" applyFill="1" applyBorder="1" applyAlignment="1">
      <alignment/>
    </xf>
    <xf numFmtId="0" fontId="9" fillId="35" borderId="16" xfId="0" applyFont="1" applyFill="1" applyBorder="1" applyAlignment="1">
      <alignment wrapText="1"/>
    </xf>
    <xf numFmtId="0" fontId="9" fillId="35" borderId="15" xfId="0" applyFont="1" applyFill="1" applyBorder="1" applyAlignment="1">
      <alignment wrapText="1"/>
    </xf>
    <xf numFmtId="0" fontId="10" fillId="35" borderId="16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33" borderId="11" xfId="0" applyNumberFormat="1" applyFont="1" applyFill="1" applyBorder="1" applyAlignment="1">
      <alignment wrapText="1"/>
    </xf>
    <xf numFmtId="3" fontId="2" fillId="33" borderId="32" xfId="0" applyNumberFormat="1" applyFont="1" applyFill="1" applyBorder="1" applyAlignment="1">
      <alignment wrapText="1"/>
    </xf>
    <xf numFmtId="3" fontId="2" fillId="33" borderId="33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33" borderId="20" xfId="0" applyNumberFormat="1" applyFont="1" applyFill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0" xfId="0" applyNumberFormat="1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0" fillId="0" borderId="35" xfId="0" applyNumberFormat="1" applyFon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3" xfId="0" applyNumberFormat="1" applyFont="1" applyBorder="1" applyAlignment="1">
      <alignment wrapText="1"/>
    </xf>
    <xf numFmtId="3" fontId="0" fillId="0" borderId="36" xfId="0" applyNumberFormat="1" applyFont="1" applyBorder="1" applyAlignment="1">
      <alignment wrapText="1"/>
    </xf>
    <xf numFmtId="3" fontId="0" fillId="0" borderId="37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7" fillId="34" borderId="16" xfId="0" applyNumberFormat="1" applyFont="1" applyFill="1" applyBorder="1" applyAlignment="1">
      <alignment wrapText="1"/>
    </xf>
    <xf numFmtId="3" fontId="7" fillId="34" borderId="31" xfId="0" applyNumberFormat="1" applyFont="1" applyFill="1" applyBorder="1" applyAlignment="1">
      <alignment wrapText="1"/>
    </xf>
    <xf numFmtId="3" fontId="7" fillId="34" borderId="38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34" borderId="15" xfId="0" applyNumberFormat="1" applyFont="1" applyFill="1" applyBorder="1" applyAlignment="1">
      <alignment wrapText="1"/>
    </xf>
    <xf numFmtId="3" fontId="0" fillId="33" borderId="14" xfId="0" applyNumberFormat="1" applyFont="1" applyFill="1" applyBorder="1" applyAlignment="1">
      <alignment wrapText="1"/>
    </xf>
    <xf numFmtId="3" fontId="0" fillId="33" borderId="39" xfId="0" applyNumberFormat="1" applyFont="1" applyFill="1" applyBorder="1" applyAlignment="1">
      <alignment wrapText="1"/>
    </xf>
    <xf numFmtId="3" fontId="0" fillId="33" borderId="4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3" fontId="48" fillId="0" borderId="19" xfId="0" applyNumberFormat="1" applyFont="1" applyFill="1" applyBorder="1" applyAlignment="1">
      <alignment wrapText="1"/>
    </xf>
    <xf numFmtId="3" fontId="48" fillId="0" borderId="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wrapText="1"/>
    </xf>
    <xf numFmtId="3" fontId="0" fillId="33" borderId="12" xfId="0" applyNumberFormat="1" applyFont="1" applyFill="1" applyBorder="1" applyAlignment="1">
      <alignment wrapText="1"/>
    </xf>
    <xf numFmtId="3" fontId="0" fillId="0" borderId="23" xfId="0" applyNumberFormat="1" applyFont="1" applyBorder="1" applyAlignment="1">
      <alignment/>
    </xf>
    <xf numFmtId="3" fontId="0" fillId="0" borderId="10" xfId="0" applyNumberFormat="1" applyFont="1" applyBorder="1" applyAlignment="1">
      <alignment wrapText="1"/>
    </xf>
    <xf numFmtId="3" fontId="5" fillId="34" borderId="16" xfId="0" applyNumberFormat="1" applyFont="1" applyFill="1" applyBorder="1" applyAlignment="1">
      <alignment wrapText="1"/>
    </xf>
    <xf numFmtId="3" fontId="5" fillId="34" borderId="31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9" fillId="35" borderId="16" xfId="0" applyNumberFormat="1" applyFont="1" applyFill="1" applyBorder="1" applyAlignment="1">
      <alignment wrapText="1"/>
    </xf>
    <xf numFmtId="3" fontId="9" fillId="35" borderId="31" xfId="0" applyNumberFormat="1" applyFont="1" applyFill="1" applyBorder="1" applyAlignment="1">
      <alignment wrapText="1"/>
    </xf>
    <xf numFmtId="3" fontId="9" fillId="35" borderId="38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3" fontId="9" fillId="35" borderId="15" xfId="0" applyNumberFormat="1" applyFont="1" applyFill="1" applyBorder="1" applyAlignment="1">
      <alignment wrapText="1"/>
    </xf>
    <xf numFmtId="0" fontId="9" fillId="35" borderId="15" xfId="0" applyFont="1" applyFill="1" applyBorder="1" applyAlignment="1">
      <alignment horizontal="right"/>
    </xf>
    <xf numFmtId="0" fontId="9" fillId="35" borderId="41" xfId="0" applyFont="1" applyFill="1" applyBorder="1" applyAlignment="1">
      <alignment horizontal="right"/>
    </xf>
    <xf numFmtId="3" fontId="9" fillId="35" borderId="16" xfId="0" applyNumberFormat="1" applyFont="1" applyFill="1" applyBorder="1" applyAlignment="1">
      <alignment horizontal="right"/>
    </xf>
    <xf numFmtId="3" fontId="9" fillId="35" borderId="31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35" borderId="15" xfId="0" applyNumberFormat="1" applyFont="1" applyFill="1" applyBorder="1" applyAlignment="1">
      <alignment horizontal="right"/>
    </xf>
    <xf numFmtId="3" fontId="9" fillId="35" borderId="27" xfId="0" applyNumberFormat="1" applyFont="1" applyFill="1" applyBorder="1" applyAlignment="1">
      <alignment horizontal="right"/>
    </xf>
    <xf numFmtId="0" fontId="2" fillId="0" borderId="20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5" xfId="0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1" xfId="0" applyBorder="1" applyAlignment="1">
      <alignment wrapText="1"/>
    </xf>
    <xf numFmtId="0" fontId="9" fillId="35" borderId="16" xfId="0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0" fillId="0" borderId="23" xfId="0" applyNumberFormat="1" applyFont="1" applyFill="1" applyBorder="1" applyAlignment="1">
      <alignment wrapText="1"/>
    </xf>
    <xf numFmtId="3" fontId="2" fillId="33" borderId="18" xfId="0" applyNumberFormat="1" applyFont="1" applyFill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43" xfId="0" applyNumberFormat="1" applyFont="1" applyFill="1" applyBorder="1" applyAlignment="1">
      <alignment horizontal="right"/>
    </xf>
    <xf numFmtId="0" fontId="0" fillId="0" borderId="44" xfId="0" applyBorder="1" applyAlignment="1">
      <alignment wrapText="1"/>
    </xf>
    <xf numFmtId="3" fontId="0" fillId="0" borderId="0" xfId="0" applyNumberFormat="1" applyAlignment="1">
      <alignment wrapText="1"/>
    </xf>
    <xf numFmtId="0" fontId="2" fillId="33" borderId="20" xfId="0" applyFont="1" applyFill="1" applyBorder="1" applyAlignment="1">
      <alignment wrapText="1"/>
    </xf>
    <xf numFmtId="3" fontId="0" fillId="33" borderId="25" xfId="0" applyNumberFormat="1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45" xfId="0" applyNumberFormat="1" applyFont="1" applyFill="1" applyBorder="1" applyAlignment="1">
      <alignment wrapText="1"/>
    </xf>
    <xf numFmtId="3" fontId="0" fillId="0" borderId="4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0" fontId="2" fillId="0" borderId="12" xfId="0" applyFont="1" applyFill="1" applyBorder="1" applyAlignment="1">
      <alignment horizontal="right" wrapText="1"/>
    </xf>
    <xf numFmtId="3" fontId="48" fillId="0" borderId="22" xfId="0" applyNumberFormat="1" applyFont="1" applyFill="1" applyBorder="1" applyAlignment="1">
      <alignment wrapText="1"/>
    </xf>
    <xf numFmtId="3" fontId="0" fillId="0" borderId="23" xfId="0" applyNumberFormat="1" applyFont="1" applyFill="1" applyBorder="1" applyAlignment="1">
      <alignment wrapText="1"/>
    </xf>
    <xf numFmtId="3" fontId="0" fillId="33" borderId="23" xfId="0" applyNumberFormat="1" applyFont="1" applyFill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0" fontId="2" fillId="33" borderId="45" xfId="0" applyFont="1" applyFill="1" applyBorder="1" applyAlignment="1">
      <alignment wrapText="1"/>
    </xf>
    <xf numFmtId="0" fontId="2" fillId="33" borderId="46" xfId="0" applyFont="1" applyFill="1" applyBorder="1" applyAlignment="1">
      <alignment wrapText="1"/>
    </xf>
    <xf numFmtId="3" fontId="0" fillId="33" borderId="46" xfId="0" applyNumberFormat="1" applyFont="1" applyFill="1" applyBorder="1" applyAlignment="1">
      <alignment wrapText="1"/>
    </xf>
    <xf numFmtId="3" fontId="0" fillId="33" borderId="47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wrapText="1"/>
    </xf>
    <xf numFmtId="3" fontId="0" fillId="0" borderId="19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45" xfId="0" applyNumberFormat="1" applyFont="1" applyBorder="1" applyAlignment="1">
      <alignment wrapText="1"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3" fontId="48" fillId="0" borderId="42" xfId="0" applyNumberFormat="1" applyFont="1" applyFill="1" applyBorder="1" applyAlignment="1">
      <alignment wrapText="1"/>
    </xf>
    <xf numFmtId="3" fontId="0" fillId="0" borderId="43" xfId="0" applyNumberFormat="1" applyFont="1" applyFill="1" applyBorder="1" applyAlignment="1">
      <alignment wrapText="1"/>
    </xf>
    <xf numFmtId="3" fontId="0" fillId="33" borderId="43" xfId="0" applyNumberFormat="1" applyFont="1" applyFill="1" applyBorder="1" applyAlignment="1">
      <alignment wrapText="1"/>
    </xf>
    <xf numFmtId="3" fontId="0" fillId="0" borderId="43" xfId="0" applyNumberFormat="1" applyFont="1" applyBorder="1" applyAlignment="1">
      <alignment wrapText="1"/>
    </xf>
    <xf numFmtId="3" fontId="0" fillId="33" borderId="48" xfId="0" applyNumberFormat="1" applyFont="1" applyFill="1" applyBorder="1" applyAlignment="1">
      <alignment wrapText="1"/>
    </xf>
    <xf numFmtId="3" fontId="5" fillId="34" borderId="27" xfId="0" applyNumberFormat="1" applyFont="1" applyFill="1" applyBorder="1" applyAlignment="1">
      <alignment wrapText="1"/>
    </xf>
    <xf numFmtId="3" fontId="5" fillId="34" borderId="15" xfId="0" applyNumberFormat="1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49" xfId="0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49" xfId="0" applyBorder="1" applyAlignment="1">
      <alignment/>
    </xf>
    <xf numFmtId="0" fontId="2" fillId="35" borderId="15" xfId="0" applyFont="1" applyFill="1" applyBorder="1" applyAlignment="1">
      <alignment wrapText="1"/>
    </xf>
    <xf numFmtId="3" fontId="9" fillId="35" borderId="38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0" fillId="0" borderId="50" xfId="0" applyBorder="1" applyAlignment="1">
      <alignment wrapText="1"/>
    </xf>
    <xf numFmtId="3" fontId="7" fillId="34" borderId="27" xfId="0" applyNumberFormat="1" applyFont="1" applyFill="1" applyBorder="1" applyAlignment="1">
      <alignment wrapText="1"/>
    </xf>
    <xf numFmtId="3" fontId="0" fillId="0" borderId="51" xfId="0" applyNumberFormat="1" applyFont="1" applyFill="1" applyBorder="1" applyAlignment="1">
      <alignment horizontal="right"/>
    </xf>
    <xf numFmtId="0" fontId="9" fillId="35" borderId="31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0" fillId="33" borderId="20" xfId="0" applyNumberFormat="1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3" fontId="0" fillId="0" borderId="1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34" xfId="0" applyNumberFormat="1" applyFont="1" applyFill="1" applyBorder="1" applyAlignment="1">
      <alignment wrapText="1"/>
    </xf>
    <xf numFmtId="3" fontId="0" fillId="0" borderId="36" xfId="0" applyNumberFormat="1" applyFont="1" applyFill="1" applyBorder="1" applyAlignment="1">
      <alignment wrapText="1"/>
    </xf>
    <xf numFmtId="3" fontId="0" fillId="33" borderId="23" xfId="0" applyNumberFormat="1" applyFont="1" applyFill="1" applyBorder="1" applyAlignment="1">
      <alignment wrapText="1"/>
    </xf>
    <xf numFmtId="3" fontId="0" fillId="36" borderId="46" xfId="0" applyNumberFormat="1" applyFont="1" applyFill="1" applyBorder="1" applyAlignment="1">
      <alignment horizontal="right"/>
    </xf>
    <xf numFmtId="3" fontId="0" fillId="36" borderId="47" xfId="0" applyNumberFormat="1" applyFont="1" applyFill="1" applyBorder="1" applyAlignment="1">
      <alignment horizontal="right"/>
    </xf>
    <xf numFmtId="3" fontId="0" fillId="36" borderId="48" xfId="0" applyNumberFormat="1" applyFont="1" applyFill="1" applyBorder="1" applyAlignment="1">
      <alignment horizontal="right"/>
    </xf>
    <xf numFmtId="3" fontId="0" fillId="36" borderId="0" xfId="0" applyNumberFormat="1" applyFont="1" applyFill="1" applyAlignment="1">
      <alignment horizontal="right"/>
    </xf>
    <xf numFmtId="3" fontId="0" fillId="36" borderId="21" xfId="0" applyNumberFormat="1" applyFont="1" applyFill="1" applyBorder="1" applyAlignment="1">
      <alignment horizontal="right"/>
    </xf>
    <xf numFmtId="3" fontId="0" fillId="36" borderId="13" xfId="0" applyNumberFormat="1" applyFont="1" applyFill="1" applyBorder="1" applyAlignment="1">
      <alignment horizontal="right"/>
    </xf>
    <xf numFmtId="3" fontId="0" fillId="36" borderId="24" xfId="0" applyNumberFormat="1" applyFont="1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3" fontId="9" fillId="36" borderId="15" xfId="0" applyNumberFormat="1" applyFont="1" applyFill="1" applyBorder="1" applyAlignment="1">
      <alignment wrapText="1"/>
    </xf>
    <xf numFmtId="3" fontId="9" fillId="36" borderId="16" xfId="0" applyNumberFormat="1" applyFont="1" applyFill="1" applyBorder="1" applyAlignment="1">
      <alignment wrapText="1"/>
    </xf>
    <xf numFmtId="3" fontId="9" fillId="36" borderId="31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 horizontal="right"/>
    </xf>
    <xf numFmtId="0" fontId="13" fillId="36" borderId="46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2" fillId="0" borderId="20" xfId="0" applyFont="1" applyFill="1" applyBorder="1" applyAlignment="1">
      <alignment horizontal="right" wrapText="1"/>
    </xf>
    <xf numFmtId="0" fontId="2" fillId="0" borderId="53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wrapText="1"/>
    </xf>
    <xf numFmtId="3" fontId="0" fillId="0" borderId="14" xfId="0" applyNumberFormat="1" applyFont="1" applyFill="1" applyBorder="1" applyAlignment="1">
      <alignment horizontal="right" wrapText="1"/>
    </xf>
    <xf numFmtId="3" fontId="0" fillId="0" borderId="44" xfId="0" applyNumberFormat="1" applyFont="1" applyFill="1" applyBorder="1" applyAlignment="1">
      <alignment horizontal="right"/>
    </xf>
    <xf numFmtId="0" fontId="11" fillId="37" borderId="54" xfId="0" applyFont="1" applyFill="1" applyBorder="1" applyAlignment="1">
      <alignment horizontal="center" wrapText="1"/>
    </xf>
    <xf numFmtId="0" fontId="12" fillId="37" borderId="55" xfId="0" applyFont="1" applyFill="1" applyBorder="1" applyAlignment="1">
      <alignment horizontal="center"/>
    </xf>
    <xf numFmtId="0" fontId="12" fillId="37" borderId="38" xfId="0" applyFont="1" applyFill="1" applyBorder="1" applyAlignment="1">
      <alignment horizontal="center"/>
    </xf>
    <xf numFmtId="0" fontId="11" fillId="38" borderId="54" xfId="0" applyFont="1" applyFill="1" applyBorder="1" applyAlignment="1">
      <alignment horizontal="center" wrapText="1"/>
    </xf>
    <xf numFmtId="0" fontId="12" fillId="38" borderId="55" xfId="0" applyFont="1" applyFill="1" applyBorder="1" applyAlignment="1">
      <alignment horizontal="center" wrapText="1"/>
    </xf>
    <xf numFmtId="0" fontId="12" fillId="38" borderId="38" xfId="0" applyFont="1" applyFill="1" applyBorder="1" applyAlignment="1">
      <alignment horizontal="center" wrapText="1"/>
    </xf>
    <xf numFmtId="0" fontId="2" fillId="36" borderId="56" xfId="0" applyFont="1" applyFill="1" applyBorder="1" applyAlignment="1">
      <alignment/>
    </xf>
    <xf numFmtId="0" fontId="0" fillId="0" borderId="57" xfId="0" applyBorder="1" applyAlignment="1">
      <alignment/>
    </xf>
    <xf numFmtId="0" fontId="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PageLayoutView="0" workbookViewId="0" topLeftCell="A1">
      <selection activeCell="C118" sqref="C118"/>
    </sheetView>
  </sheetViews>
  <sheetFormatPr defaultColWidth="9.00390625" defaultRowHeight="12.75"/>
  <cols>
    <col min="1" max="1" width="10.625" style="4" customWidth="1"/>
    <col min="2" max="2" width="10.75390625" style="5" customWidth="1"/>
    <col min="3" max="3" width="48.625" style="5" customWidth="1"/>
    <col min="4" max="7" width="18.625" style="5" customWidth="1"/>
    <col min="8" max="8" width="2.875" style="23" customWidth="1"/>
    <col min="9" max="9" width="18.625" style="4" customWidth="1"/>
    <col min="10" max="11" width="18.625" style="0" customWidth="1"/>
  </cols>
  <sheetData>
    <row r="1" spans="1:11" ht="42.75" customHeight="1" thickBot="1">
      <c r="A1" s="237" t="s">
        <v>68</v>
      </c>
      <c r="B1" s="238"/>
      <c r="C1" s="238"/>
      <c r="D1" s="238"/>
      <c r="E1" s="238"/>
      <c r="F1" s="238"/>
      <c r="G1" s="239"/>
      <c r="H1" s="37"/>
      <c r="I1" s="234" t="s">
        <v>118</v>
      </c>
      <c r="J1" s="235"/>
      <c r="K1" s="236"/>
    </row>
    <row r="2" spans="1:11" s="24" customFormat="1" ht="51" customHeight="1" thickBot="1">
      <c r="A2" s="26" t="s">
        <v>85</v>
      </c>
      <c r="B2" s="27" t="s">
        <v>75</v>
      </c>
      <c r="C2" s="27" t="s">
        <v>76</v>
      </c>
      <c r="D2" s="27" t="s">
        <v>104</v>
      </c>
      <c r="E2" s="27" t="s">
        <v>105</v>
      </c>
      <c r="F2" s="65" t="s">
        <v>106</v>
      </c>
      <c r="G2" s="66" t="s">
        <v>110</v>
      </c>
      <c r="H2" s="67"/>
      <c r="I2" s="71" t="s">
        <v>107</v>
      </c>
      <c r="J2" s="72" t="s">
        <v>69</v>
      </c>
      <c r="K2" s="73" t="s">
        <v>108</v>
      </c>
    </row>
    <row r="3" spans="1:11" ht="13.5" customHeight="1">
      <c r="A3" s="17"/>
      <c r="B3" s="25"/>
      <c r="C3" s="6" t="s">
        <v>35</v>
      </c>
      <c r="D3" s="80"/>
      <c r="E3" s="80"/>
      <c r="F3" s="81"/>
      <c r="G3" s="82"/>
      <c r="H3" s="83"/>
      <c r="I3" s="84"/>
      <c r="J3" s="85"/>
      <c r="K3" s="86"/>
    </row>
    <row r="4" spans="1:11" ht="13.5" customHeight="1">
      <c r="A4" s="34" t="s">
        <v>51</v>
      </c>
      <c r="B4" s="3">
        <v>1111</v>
      </c>
      <c r="C4" s="3" t="s">
        <v>28</v>
      </c>
      <c r="D4" s="87">
        <v>9014</v>
      </c>
      <c r="E4" s="87">
        <v>8500</v>
      </c>
      <c r="F4" s="88">
        <v>8500</v>
      </c>
      <c r="G4" s="89">
        <v>8066</v>
      </c>
      <c r="H4" s="90"/>
      <c r="I4" s="91">
        <v>9000</v>
      </c>
      <c r="J4" s="92">
        <v>9000</v>
      </c>
      <c r="K4" s="93">
        <v>9000</v>
      </c>
    </row>
    <row r="5" spans="1:11" ht="13.5" customHeight="1">
      <c r="A5" s="34" t="s">
        <v>51</v>
      </c>
      <c r="B5" s="3">
        <v>1112</v>
      </c>
      <c r="C5" s="3" t="s">
        <v>29</v>
      </c>
      <c r="D5" s="87">
        <v>136</v>
      </c>
      <c r="E5" s="87">
        <v>200</v>
      </c>
      <c r="F5" s="88">
        <v>200</v>
      </c>
      <c r="G5" s="89">
        <v>231</v>
      </c>
      <c r="H5" s="90"/>
      <c r="I5" s="91">
        <v>200</v>
      </c>
      <c r="J5" s="92">
        <v>200</v>
      </c>
      <c r="K5" s="93">
        <v>200</v>
      </c>
    </row>
    <row r="6" spans="1:11" ht="13.5" customHeight="1">
      <c r="A6" s="34" t="s">
        <v>51</v>
      </c>
      <c r="B6" s="3">
        <v>1113</v>
      </c>
      <c r="C6" s="3" t="s">
        <v>30</v>
      </c>
      <c r="D6" s="87">
        <v>783</v>
      </c>
      <c r="E6" s="87">
        <v>800</v>
      </c>
      <c r="F6" s="88">
        <v>800</v>
      </c>
      <c r="G6" s="89">
        <v>730</v>
      </c>
      <c r="H6" s="90"/>
      <c r="I6" s="91">
        <v>800</v>
      </c>
      <c r="J6" s="92">
        <v>800</v>
      </c>
      <c r="K6" s="93">
        <v>800</v>
      </c>
    </row>
    <row r="7" spans="1:11" ht="13.5" customHeight="1">
      <c r="A7" s="34" t="s">
        <v>51</v>
      </c>
      <c r="B7" s="3">
        <v>1121</v>
      </c>
      <c r="C7" s="3" t="s">
        <v>0</v>
      </c>
      <c r="D7" s="87">
        <v>7187</v>
      </c>
      <c r="E7" s="87">
        <v>7500</v>
      </c>
      <c r="F7" s="88">
        <v>7500</v>
      </c>
      <c r="G7" s="89">
        <v>6685</v>
      </c>
      <c r="H7" s="90"/>
      <c r="I7" s="91">
        <v>7500</v>
      </c>
      <c r="J7" s="92">
        <v>7500</v>
      </c>
      <c r="K7" s="93">
        <v>7500</v>
      </c>
    </row>
    <row r="8" spans="1:11" ht="13.5" customHeight="1">
      <c r="A8" s="34" t="s">
        <v>51</v>
      </c>
      <c r="B8" s="3">
        <v>1122</v>
      </c>
      <c r="C8" s="3" t="s">
        <v>1</v>
      </c>
      <c r="D8" s="87">
        <v>1656</v>
      </c>
      <c r="E8" s="87">
        <v>2000</v>
      </c>
      <c r="F8" s="88">
        <v>1668</v>
      </c>
      <c r="G8" s="89">
        <v>1668</v>
      </c>
      <c r="H8" s="90"/>
      <c r="I8" s="91">
        <v>1700</v>
      </c>
      <c r="J8" s="92">
        <v>1700</v>
      </c>
      <c r="K8" s="93">
        <v>1700</v>
      </c>
    </row>
    <row r="9" spans="1:11" ht="13.5" customHeight="1" thickBot="1">
      <c r="A9" s="34" t="s">
        <v>51</v>
      </c>
      <c r="B9" s="3">
        <v>1211</v>
      </c>
      <c r="C9" s="3" t="s">
        <v>2</v>
      </c>
      <c r="D9" s="87">
        <v>17701</v>
      </c>
      <c r="E9" s="87">
        <v>17000</v>
      </c>
      <c r="F9" s="88">
        <v>17000</v>
      </c>
      <c r="G9" s="89">
        <v>14552</v>
      </c>
      <c r="H9" s="90"/>
      <c r="I9" s="91">
        <v>18000</v>
      </c>
      <c r="J9" s="92">
        <v>18000</v>
      </c>
      <c r="K9" s="93">
        <v>18000</v>
      </c>
    </row>
    <row r="10" spans="1:11" ht="18" customHeight="1" thickBot="1">
      <c r="A10" s="35"/>
      <c r="B10" s="16"/>
      <c r="C10" s="16" t="s">
        <v>48</v>
      </c>
      <c r="D10" s="100">
        <f>SUM(D4:D9)</f>
        <v>36477</v>
      </c>
      <c r="E10" s="100">
        <f aca="true" t="shared" si="0" ref="E10:K10">SUM(E4:E9)</f>
        <v>36000</v>
      </c>
      <c r="F10" s="100">
        <f t="shared" si="0"/>
        <v>35668</v>
      </c>
      <c r="G10" s="101">
        <f t="shared" si="0"/>
        <v>31932</v>
      </c>
      <c r="H10" s="103"/>
      <c r="I10" s="104">
        <f t="shared" si="0"/>
        <v>37200</v>
      </c>
      <c r="J10" s="100">
        <f t="shared" si="0"/>
        <v>37200</v>
      </c>
      <c r="K10" s="101">
        <f t="shared" si="0"/>
        <v>37200</v>
      </c>
    </row>
    <row r="11" spans="1:11" ht="12.75" customHeight="1">
      <c r="A11" s="36"/>
      <c r="B11" s="11"/>
      <c r="C11" s="14" t="s">
        <v>88</v>
      </c>
      <c r="D11" s="105"/>
      <c r="E11" s="105"/>
      <c r="F11" s="106"/>
      <c r="G11" s="107"/>
      <c r="H11" s="90"/>
      <c r="I11" s="84"/>
      <c r="J11" s="85"/>
      <c r="K11" s="86"/>
    </row>
    <row r="12" spans="1:11" ht="13.5" customHeight="1">
      <c r="A12" s="34" t="s">
        <v>51</v>
      </c>
      <c r="B12" s="3">
        <v>1335</v>
      </c>
      <c r="C12" s="3" t="s">
        <v>3</v>
      </c>
      <c r="D12" s="87">
        <v>351</v>
      </c>
      <c r="E12" s="87">
        <v>300</v>
      </c>
      <c r="F12" s="88">
        <v>300</v>
      </c>
      <c r="G12" s="89">
        <v>306</v>
      </c>
      <c r="H12" s="90"/>
      <c r="I12" s="91">
        <v>300</v>
      </c>
      <c r="J12" s="92">
        <v>300</v>
      </c>
      <c r="K12" s="93">
        <v>300</v>
      </c>
    </row>
    <row r="13" spans="1:11" ht="13.5" customHeight="1">
      <c r="A13" s="34" t="s">
        <v>51</v>
      </c>
      <c r="B13" s="3">
        <v>1341</v>
      </c>
      <c r="C13" s="3" t="s">
        <v>4</v>
      </c>
      <c r="D13" s="87">
        <v>83</v>
      </c>
      <c r="E13" s="87">
        <v>90</v>
      </c>
      <c r="F13" s="88">
        <v>90</v>
      </c>
      <c r="G13" s="89">
        <v>71</v>
      </c>
      <c r="H13" s="90"/>
      <c r="I13" s="91">
        <v>90</v>
      </c>
      <c r="J13" s="92">
        <v>90</v>
      </c>
      <c r="K13" s="93">
        <v>90</v>
      </c>
    </row>
    <row r="14" spans="1:11" ht="13.5" customHeight="1">
      <c r="A14" s="34" t="s">
        <v>51</v>
      </c>
      <c r="B14" s="3">
        <v>1342</v>
      </c>
      <c r="C14" s="3" t="s">
        <v>121</v>
      </c>
      <c r="D14" s="87">
        <v>3136</v>
      </c>
      <c r="E14" s="87">
        <v>3200</v>
      </c>
      <c r="F14" s="88">
        <v>3200</v>
      </c>
      <c r="G14" s="89">
        <v>2743</v>
      </c>
      <c r="H14" s="90"/>
      <c r="I14" s="91">
        <v>3200</v>
      </c>
      <c r="J14" s="92">
        <v>3200</v>
      </c>
      <c r="K14" s="93">
        <v>3200</v>
      </c>
    </row>
    <row r="15" spans="1:11" ht="13.5" customHeight="1">
      <c r="A15" s="34" t="s">
        <v>51</v>
      </c>
      <c r="B15" s="3">
        <v>1343</v>
      </c>
      <c r="C15" s="3" t="s">
        <v>5</v>
      </c>
      <c r="D15" s="87">
        <v>239</v>
      </c>
      <c r="E15" s="87">
        <v>230</v>
      </c>
      <c r="F15" s="88">
        <v>230</v>
      </c>
      <c r="G15" s="89">
        <v>269</v>
      </c>
      <c r="H15" s="90"/>
      <c r="I15" s="91">
        <v>250</v>
      </c>
      <c r="J15" s="92">
        <v>250</v>
      </c>
      <c r="K15" s="93">
        <v>250</v>
      </c>
    </row>
    <row r="16" spans="1:11" ht="13.5" customHeight="1">
      <c r="A16" s="34" t="s">
        <v>51</v>
      </c>
      <c r="B16" s="3">
        <v>1345</v>
      </c>
      <c r="C16" s="3" t="s">
        <v>6</v>
      </c>
      <c r="D16" s="87">
        <v>195</v>
      </c>
      <c r="E16" s="87">
        <v>250</v>
      </c>
      <c r="F16" s="88">
        <v>250</v>
      </c>
      <c r="G16" s="89">
        <v>255</v>
      </c>
      <c r="H16" s="90"/>
      <c r="I16" s="91">
        <v>250</v>
      </c>
      <c r="J16" s="92">
        <v>250</v>
      </c>
      <c r="K16" s="93">
        <v>250</v>
      </c>
    </row>
    <row r="17" spans="1:11" ht="13.5" customHeight="1">
      <c r="A17" s="34" t="s">
        <v>51</v>
      </c>
      <c r="B17" s="8">
        <v>1361</v>
      </c>
      <c r="C17" s="8" t="s">
        <v>27</v>
      </c>
      <c r="D17" s="94">
        <v>401</v>
      </c>
      <c r="E17" s="94">
        <v>400</v>
      </c>
      <c r="F17" s="95">
        <v>400</v>
      </c>
      <c r="G17" s="89">
        <v>226</v>
      </c>
      <c r="H17" s="90"/>
      <c r="I17" s="91">
        <v>400</v>
      </c>
      <c r="J17" s="92">
        <v>400</v>
      </c>
      <c r="K17" s="93">
        <v>400</v>
      </c>
    </row>
    <row r="18" spans="1:11" ht="13.5" customHeight="1">
      <c r="A18" s="34" t="s">
        <v>51</v>
      </c>
      <c r="B18" s="8">
        <v>1381</v>
      </c>
      <c r="C18" s="8" t="s">
        <v>66</v>
      </c>
      <c r="D18" s="94">
        <v>206</v>
      </c>
      <c r="E18" s="94">
        <v>150</v>
      </c>
      <c r="F18" s="95">
        <v>150</v>
      </c>
      <c r="G18" s="89">
        <v>163</v>
      </c>
      <c r="H18" s="90"/>
      <c r="I18" s="91">
        <v>240</v>
      </c>
      <c r="J18" s="92">
        <v>240</v>
      </c>
      <c r="K18" s="93">
        <v>240</v>
      </c>
    </row>
    <row r="19" spans="1:11" ht="13.5" customHeight="1">
      <c r="A19" s="34" t="s">
        <v>51</v>
      </c>
      <c r="B19" s="8">
        <v>1383</v>
      </c>
      <c r="C19" s="8" t="s">
        <v>87</v>
      </c>
      <c r="D19" s="94">
        <v>139</v>
      </c>
      <c r="E19" s="94">
        <v>150</v>
      </c>
      <c r="F19" s="95">
        <v>150</v>
      </c>
      <c r="G19" s="89">
        <v>0</v>
      </c>
      <c r="H19" s="90"/>
      <c r="I19" s="97">
        <v>0</v>
      </c>
      <c r="J19" s="98">
        <v>0</v>
      </c>
      <c r="K19" s="99">
        <v>0</v>
      </c>
    </row>
    <row r="20" spans="1:11" ht="13.5" customHeight="1" thickBot="1">
      <c r="A20" s="42" t="s">
        <v>51</v>
      </c>
      <c r="B20" s="8">
        <v>1511</v>
      </c>
      <c r="C20" s="8" t="s">
        <v>7</v>
      </c>
      <c r="D20" s="94">
        <v>2763</v>
      </c>
      <c r="E20" s="94">
        <v>2700</v>
      </c>
      <c r="F20" s="95">
        <v>2700</v>
      </c>
      <c r="G20" s="96">
        <v>2211</v>
      </c>
      <c r="H20" s="90"/>
      <c r="I20" s="97">
        <v>2700</v>
      </c>
      <c r="J20" s="98">
        <v>2700</v>
      </c>
      <c r="K20" s="99">
        <v>2700</v>
      </c>
    </row>
    <row r="21" spans="1:11" ht="18" customHeight="1" thickBot="1">
      <c r="A21" s="15"/>
      <c r="B21" s="16"/>
      <c r="C21" s="16" t="s">
        <v>48</v>
      </c>
      <c r="D21" s="100">
        <f>SUM(D12:D20)</f>
        <v>7513</v>
      </c>
      <c r="E21" s="100">
        <f>SUM(E12:E20)</f>
        <v>7470</v>
      </c>
      <c r="F21" s="101">
        <f>SUM(F12:F20)</f>
        <v>7470</v>
      </c>
      <c r="G21" s="201">
        <f>SUM(G12:G20)</f>
        <v>6244</v>
      </c>
      <c r="H21" s="103"/>
      <c r="I21" s="104">
        <f>SUM(I12:I20)</f>
        <v>7430</v>
      </c>
      <c r="J21" s="100">
        <f>SUM(J12:J20)</f>
        <v>7430</v>
      </c>
      <c r="K21" s="101">
        <f>SUM(K12:K20)</f>
        <v>7430</v>
      </c>
    </row>
    <row r="22" spans="1:11" ht="13.5" customHeight="1">
      <c r="A22" s="155"/>
      <c r="B22" s="11"/>
      <c r="C22" s="14" t="s">
        <v>36</v>
      </c>
      <c r="D22" s="105"/>
      <c r="E22" s="105"/>
      <c r="F22" s="106"/>
      <c r="G22" s="156"/>
      <c r="H22" s="90"/>
      <c r="I22" s="148"/>
      <c r="J22" s="149"/>
      <c r="K22" s="150"/>
    </row>
    <row r="23" spans="1:11" ht="13.5" customHeight="1">
      <c r="A23" s="22" t="s">
        <v>51</v>
      </c>
      <c r="B23" s="11">
        <v>4111</v>
      </c>
      <c r="C23" s="157" t="s">
        <v>89</v>
      </c>
      <c r="D23" s="105">
        <v>134</v>
      </c>
      <c r="E23" s="105">
        <v>0</v>
      </c>
      <c r="F23" s="106">
        <v>78</v>
      </c>
      <c r="G23" s="214">
        <v>92</v>
      </c>
      <c r="H23" s="90"/>
      <c r="I23" s="207">
        <v>0</v>
      </c>
      <c r="J23" s="85">
        <v>0</v>
      </c>
      <c r="K23" s="86">
        <v>0</v>
      </c>
    </row>
    <row r="24" spans="1:11" ht="13.5" customHeight="1">
      <c r="A24" s="22" t="s">
        <v>51</v>
      </c>
      <c r="B24" s="3">
        <v>4112</v>
      </c>
      <c r="C24" s="144" t="s">
        <v>49</v>
      </c>
      <c r="D24" s="87">
        <v>4027</v>
      </c>
      <c r="E24" s="87">
        <v>4000</v>
      </c>
      <c r="F24" s="88">
        <v>3912</v>
      </c>
      <c r="G24" s="146">
        <v>3260</v>
      </c>
      <c r="H24" s="90"/>
      <c r="I24" s="91">
        <v>3742</v>
      </c>
      <c r="J24" s="92">
        <v>3700</v>
      </c>
      <c r="K24" s="93">
        <v>3700</v>
      </c>
    </row>
    <row r="25" spans="1:11" s="28" customFormat="1" ht="13.5" customHeight="1">
      <c r="A25" s="39" t="s">
        <v>51</v>
      </c>
      <c r="B25" s="40">
        <v>4116</v>
      </c>
      <c r="C25" s="143" t="s">
        <v>80</v>
      </c>
      <c r="D25" s="108">
        <v>1279</v>
      </c>
      <c r="E25" s="108">
        <v>15</v>
      </c>
      <c r="F25" s="212">
        <v>968</v>
      </c>
      <c r="G25" s="147">
        <v>1301</v>
      </c>
      <c r="H25" s="90"/>
      <c r="I25" s="109">
        <v>4300</v>
      </c>
      <c r="J25" s="158">
        <v>4000</v>
      </c>
      <c r="K25" s="159">
        <v>4000</v>
      </c>
    </row>
    <row r="26" spans="1:11" ht="13.5" customHeight="1">
      <c r="A26" s="22" t="s">
        <v>51</v>
      </c>
      <c r="B26" s="40">
        <v>4119</v>
      </c>
      <c r="C26" s="143" t="s">
        <v>122</v>
      </c>
      <c r="D26" s="108">
        <v>12000</v>
      </c>
      <c r="E26" s="108">
        <v>4000</v>
      </c>
      <c r="F26" s="212">
        <v>4073</v>
      </c>
      <c r="G26" s="147">
        <v>4073</v>
      </c>
      <c r="H26" s="90"/>
      <c r="I26" s="109">
        <v>0</v>
      </c>
      <c r="J26" s="110">
        <v>0</v>
      </c>
      <c r="K26" s="93">
        <v>0</v>
      </c>
    </row>
    <row r="27" spans="1:11" s="28" customFormat="1" ht="13.5" customHeight="1">
      <c r="A27" s="39" t="s">
        <v>51</v>
      </c>
      <c r="B27" s="40">
        <v>4121</v>
      </c>
      <c r="C27" s="143" t="s">
        <v>43</v>
      </c>
      <c r="D27" s="108">
        <v>10</v>
      </c>
      <c r="E27" s="108">
        <v>540</v>
      </c>
      <c r="F27" s="212">
        <v>540</v>
      </c>
      <c r="G27" s="147">
        <v>10</v>
      </c>
      <c r="H27" s="90"/>
      <c r="I27" s="109">
        <v>10</v>
      </c>
      <c r="J27" s="158">
        <v>10</v>
      </c>
      <c r="K27" s="159">
        <v>10</v>
      </c>
    </row>
    <row r="28" spans="1:11" ht="13.5" customHeight="1">
      <c r="A28" s="39" t="s">
        <v>51</v>
      </c>
      <c r="B28" s="3">
        <v>4122</v>
      </c>
      <c r="C28" s="9" t="s">
        <v>81</v>
      </c>
      <c r="D28" s="87">
        <v>585</v>
      </c>
      <c r="E28" s="87">
        <v>100</v>
      </c>
      <c r="F28" s="88">
        <v>387</v>
      </c>
      <c r="G28" s="146">
        <v>390</v>
      </c>
      <c r="H28" s="90"/>
      <c r="I28" s="91">
        <v>0</v>
      </c>
      <c r="J28" s="92">
        <v>0</v>
      </c>
      <c r="K28" s="93">
        <v>0</v>
      </c>
    </row>
    <row r="29" spans="1:11" s="28" customFormat="1" ht="13.5" customHeight="1">
      <c r="A29" s="22" t="s">
        <v>51</v>
      </c>
      <c r="B29" s="40">
        <v>4216</v>
      </c>
      <c r="C29" s="143" t="s">
        <v>82</v>
      </c>
      <c r="D29" s="108">
        <v>369</v>
      </c>
      <c r="E29" s="108">
        <v>150</v>
      </c>
      <c r="F29" s="212">
        <v>600</v>
      </c>
      <c r="G29" s="147">
        <v>6475</v>
      </c>
      <c r="H29" s="90"/>
      <c r="I29" s="109">
        <v>450</v>
      </c>
      <c r="J29" s="158">
        <v>0</v>
      </c>
      <c r="K29" s="159">
        <v>0</v>
      </c>
    </row>
    <row r="30" spans="1:11" s="28" customFormat="1" ht="13.5" customHeight="1">
      <c r="A30" s="39" t="s">
        <v>51</v>
      </c>
      <c r="B30" s="40">
        <v>4221</v>
      </c>
      <c r="C30" s="143" t="s">
        <v>50</v>
      </c>
      <c r="D30" s="108">
        <v>6505</v>
      </c>
      <c r="E30" s="108">
        <v>2800</v>
      </c>
      <c r="F30" s="212">
        <v>500</v>
      </c>
      <c r="G30" s="147">
        <v>150</v>
      </c>
      <c r="H30" s="90"/>
      <c r="I30" s="109">
        <v>2570</v>
      </c>
      <c r="J30" s="158">
        <v>0</v>
      </c>
      <c r="K30" s="159">
        <v>0</v>
      </c>
    </row>
    <row r="31" spans="1:11" s="28" customFormat="1" ht="13.5" customHeight="1">
      <c r="A31" s="39" t="s">
        <v>51</v>
      </c>
      <c r="B31" s="179">
        <v>4222</v>
      </c>
      <c r="C31" s="180" t="s">
        <v>111</v>
      </c>
      <c r="D31" s="181">
        <v>0</v>
      </c>
      <c r="E31" s="181">
        <v>0</v>
      </c>
      <c r="F31" s="213">
        <v>6136</v>
      </c>
      <c r="G31" s="147">
        <v>229</v>
      </c>
      <c r="H31" s="90"/>
      <c r="I31" s="209">
        <v>450</v>
      </c>
      <c r="J31" s="210">
        <v>0</v>
      </c>
      <c r="K31" s="211">
        <v>0</v>
      </c>
    </row>
    <row r="32" spans="1:11" s="28" customFormat="1" ht="13.5" customHeight="1" thickBot="1">
      <c r="A32" s="178" t="s">
        <v>51</v>
      </c>
      <c r="B32" s="179">
        <v>4223</v>
      </c>
      <c r="C32" s="180" t="s">
        <v>83</v>
      </c>
      <c r="D32" s="181">
        <v>0</v>
      </c>
      <c r="E32" s="181">
        <v>5700</v>
      </c>
      <c r="F32" s="213">
        <v>4700</v>
      </c>
      <c r="G32" s="182">
        <v>0</v>
      </c>
      <c r="H32" s="90"/>
      <c r="I32" s="160">
        <v>1300</v>
      </c>
      <c r="J32" s="161">
        <v>0</v>
      </c>
      <c r="K32" s="162">
        <v>0</v>
      </c>
    </row>
    <row r="33" spans="1:11" ht="18" customHeight="1" thickBot="1">
      <c r="A33" s="15"/>
      <c r="B33" s="16"/>
      <c r="C33" s="16" t="s">
        <v>48</v>
      </c>
      <c r="D33" s="100">
        <f>SUM(D23:D32)</f>
        <v>24909</v>
      </c>
      <c r="E33" s="100">
        <f aca="true" t="shared" si="1" ref="E33:K33">SUM(E23:E32)</f>
        <v>17305</v>
      </c>
      <c r="F33" s="101">
        <f t="shared" si="1"/>
        <v>21894</v>
      </c>
      <c r="G33" s="102">
        <f t="shared" si="1"/>
        <v>15980</v>
      </c>
      <c r="H33" s="103"/>
      <c r="I33" s="104">
        <f t="shared" si="1"/>
        <v>12822</v>
      </c>
      <c r="J33" s="100">
        <f t="shared" si="1"/>
        <v>7710</v>
      </c>
      <c r="K33" s="101">
        <f t="shared" si="1"/>
        <v>7710</v>
      </c>
    </row>
    <row r="34" spans="1:11" s="28" customFormat="1" ht="13.5" customHeight="1">
      <c r="A34" s="30"/>
      <c r="B34" s="31"/>
      <c r="C34" s="33" t="s">
        <v>61</v>
      </c>
      <c r="D34" s="111"/>
      <c r="E34" s="111"/>
      <c r="F34" s="164"/>
      <c r="G34" s="183"/>
      <c r="H34" s="112"/>
      <c r="I34" s="172"/>
      <c r="J34" s="173"/>
      <c r="K34" s="174"/>
    </row>
    <row r="35" spans="1:11" s="28" customFormat="1" ht="13.5" customHeight="1">
      <c r="A35" s="32" t="s">
        <v>59</v>
      </c>
      <c r="B35" s="29">
        <v>2412</v>
      </c>
      <c r="C35" s="29" t="s">
        <v>58</v>
      </c>
      <c r="D35" s="113">
        <v>750</v>
      </c>
      <c r="E35" s="113">
        <v>0</v>
      </c>
      <c r="F35" s="165">
        <v>0</v>
      </c>
      <c r="G35" s="184">
        <v>0</v>
      </c>
      <c r="H35" s="114"/>
      <c r="I35" s="109">
        <v>0</v>
      </c>
      <c r="J35" s="115">
        <v>0</v>
      </c>
      <c r="K35" s="116">
        <v>0</v>
      </c>
    </row>
    <row r="36" spans="1:11" s="28" customFormat="1" ht="13.5" customHeight="1">
      <c r="A36" s="32" t="s">
        <v>59</v>
      </c>
      <c r="B36" s="29">
        <v>2420</v>
      </c>
      <c r="C36" s="29" t="s">
        <v>86</v>
      </c>
      <c r="D36" s="113">
        <v>0</v>
      </c>
      <c r="E36" s="113">
        <v>1459</v>
      </c>
      <c r="F36" s="165">
        <v>1459</v>
      </c>
      <c r="G36" s="184">
        <v>1459</v>
      </c>
      <c r="H36" s="114"/>
      <c r="I36" s="109">
        <v>0</v>
      </c>
      <c r="J36" s="115">
        <v>0</v>
      </c>
      <c r="K36" s="116">
        <v>0</v>
      </c>
    </row>
    <row r="37" spans="1:11" s="28" customFormat="1" ht="13.5" customHeight="1">
      <c r="A37" s="163">
        <v>1031</v>
      </c>
      <c r="B37" s="29"/>
      <c r="C37" s="29" t="s">
        <v>90</v>
      </c>
      <c r="D37" s="113">
        <v>59</v>
      </c>
      <c r="E37" s="113">
        <v>0</v>
      </c>
      <c r="F37" s="165">
        <v>0</v>
      </c>
      <c r="G37" s="184">
        <v>59</v>
      </c>
      <c r="H37" s="114"/>
      <c r="I37" s="109">
        <v>0</v>
      </c>
      <c r="J37" s="115">
        <v>0</v>
      </c>
      <c r="K37" s="116">
        <v>0</v>
      </c>
    </row>
    <row r="38" spans="1:13" ht="13.5" customHeight="1">
      <c r="A38" s="12">
        <v>2219</v>
      </c>
      <c r="B38" s="10"/>
      <c r="C38" s="19" t="s">
        <v>100</v>
      </c>
      <c r="D38" s="117">
        <v>41</v>
      </c>
      <c r="E38" s="117">
        <v>60</v>
      </c>
      <c r="F38" s="166">
        <v>60</v>
      </c>
      <c r="G38" s="185">
        <v>61</v>
      </c>
      <c r="H38" s="90"/>
      <c r="I38" s="118">
        <v>60</v>
      </c>
      <c r="J38" s="110">
        <v>60</v>
      </c>
      <c r="K38" s="119">
        <v>60</v>
      </c>
      <c r="M38" s="1"/>
    </row>
    <row r="39" spans="1:13" ht="13.5" customHeight="1">
      <c r="A39" s="12">
        <v>3314</v>
      </c>
      <c r="B39" s="19"/>
      <c r="C39" s="19" t="s">
        <v>10</v>
      </c>
      <c r="D39" s="117">
        <v>19</v>
      </c>
      <c r="E39" s="117">
        <v>20</v>
      </c>
      <c r="F39" s="166">
        <v>20</v>
      </c>
      <c r="G39" s="185">
        <v>18</v>
      </c>
      <c r="H39" s="83"/>
      <c r="I39" s="118">
        <v>20</v>
      </c>
      <c r="J39" s="110">
        <v>20</v>
      </c>
      <c r="K39" s="119">
        <v>20</v>
      </c>
      <c r="M39" s="1"/>
    </row>
    <row r="40" spans="1:13" ht="13.5" customHeight="1">
      <c r="A40" s="12">
        <v>3319</v>
      </c>
      <c r="B40" s="10"/>
      <c r="C40" s="19" t="s">
        <v>34</v>
      </c>
      <c r="D40" s="117">
        <v>490</v>
      </c>
      <c r="E40" s="117">
        <v>500</v>
      </c>
      <c r="F40" s="166">
        <v>500</v>
      </c>
      <c r="G40" s="185">
        <v>410</v>
      </c>
      <c r="H40" s="90"/>
      <c r="I40" s="91">
        <v>465</v>
      </c>
      <c r="J40" s="110">
        <v>465</v>
      </c>
      <c r="K40" s="119">
        <v>465</v>
      </c>
      <c r="M40" s="1"/>
    </row>
    <row r="41" spans="1:13" ht="13.5" customHeight="1">
      <c r="A41" s="12">
        <v>3326</v>
      </c>
      <c r="B41" s="145"/>
      <c r="C41" s="19" t="s">
        <v>91</v>
      </c>
      <c r="D41" s="117">
        <v>1</v>
      </c>
      <c r="E41" s="117">
        <v>0</v>
      </c>
      <c r="F41" s="166">
        <v>0</v>
      </c>
      <c r="G41" s="185">
        <v>0</v>
      </c>
      <c r="H41" s="90"/>
      <c r="I41" s="91">
        <v>0</v>
      </c>
      <c r="J41" s="110">
        <v>0</v>
      </c>
      <c r="K41" s="119">
        <v>0</v>
      </c>
      <c r="M41" s="1"/>
    </row>
    <row r="42" spans="1:13" ht="13.5" customHeight="1">
      <c r="A42" s="12">
        <v>3612</v>
      </c>
      <c r="B42" s="145"/>
      <c r="C42" s="19" t="s">
        <v>92</v>
      </c>
      <c r="D42" s="117">
        <v>13</v>
      </c>
      <c r="E42" s="117">
        <v>0</v>
      </c>
      <c r="F42" s="166">
        <v>0</v>
      </c>
      <c r="G42" s="185">
        <v>128</v>
      </c>
      <c r="H42" s="90"/>
      <c r="I42" s="91">
        <v>0</v>
      </c>
      <c r="J42" s="110">
        <v>0</v>
      </c>
      <c r="K42" s="119">
        <v>0</v>
      </c>
      <c r="M42" s="1"/>
    </row>
    <row r="43" spans="1:13" ht="13.5" customHeight="1">
      <c r="A43" s="12">
        <v>3632</v>
      </c>
      <c r="B43" s="19"/>
      <c r="C43" s="19" t="s">
        <v>12</v>
      </c>
      <c r="D43" s="117">
        <v>85</v>
      </c>
      <c r="E43" s="117">
        <v>70</v>
      </c>
      <c r="F43" s="166">
        <v>70</v>
      </c>
      <c r="G43" s="185">
        <v>49</v>
      </c>
      <c r="H43" s="83"/>
      <c r="I43" s="91">
        <v>70</v>
      </c>
      <c r="J43" s="110">
        <v>70</v>
      </c>
      <c r="K43" s="119">
        <v>70</v>
      </c>
      <c r="M43" s="1"/>
    </row>
    <row r="44" spans="1:13" ht="13.5" customHeight="1">
      <c r="A44" s="12">
        <v>3639</v>
      </c>
      <c r="B44" s="19"/>
      <c r="C44" s="19" t="s">
        <v>13</v>
      </c>
      <c r="D44" s="117">
        <v>7911</v>
      </c>
      <c r="E44" s="117">
        <v>8080</v>
      </c>
      <c r="F44" s="166">
        <v>5753</v>
      </c>
      <c r="G44" s="185">
        <v>7843</v>
      </c>
      <c r="H44" s="83"/>
      <c r="I44" s="91">
        <v>8740</v>
      </c>
      <c r="J44" s="110">
        <v>4990</v>
      </c>
      <c r="K44" s="119">
        <v>4990</v>
      </c>
      <c r="M44" s="1"/>
    </row>
    <row r="45" spans="1:13" ht="13.5" customHeight="1">
      <c r="A45" s="7">
        <v>3722</v>
      </c>
      <c r="B45" s="3"/>
      <c r="C45" s="13" t="s">
        <v>46</v>
      </c>
      <c r="D45" s="120">
        <v>1617</v>
      </c>
      <c r="E45" s="120">
        <v>1800</v>
      </c>
      <c r="F45" s="167">
        <v>1800</v>
      </c>
      <c r="G45" s="186">
        <v>1934</v>
      </c>
      <c r="H45" s="90"/>
      <c r="I45" s="109">
        <v>1800</v>
      </c>
      <c r="J45" s="110">
        <v>1800</v>
      </c>
      <c r="K45" s="119">
        <v>1800</v>
      </c>
      <c r="M45" s="1"/>
    </row>
    <row r="46" spans="1:13" ht="13.5" customHeight="1">
      <c r="A46" s="7">
        <v>3723</v>
      </c>
      <c r="B46" s="3"/>
      <c r="C46" s="13" t="s">
        <v>47</v>
      </c>
      <c r="D46" s="120">
        <v>58</v>
      </c>
      <c r="E46" s="120">
        <v>45</v>
      </c>
      <c r="F46" s="167">
        <v>45</v>
      </c>
      <c r="G46" s="186">
        <v>30</v>
      </c>
      <c r="H46" s="90"/>
      <c r="I46" s="109">
        <v>50</v>
      </c>
      <c r="J46" s="110">
        <v>50</v>
      </c>
      <c r="K46" s="119">
        <v>50</v>
      </c>
      <c r="M46" s="1"/>
    </row>
    <row r="47" spans="1:13" ht="13.5" customHeight="1">
      <c r="A47" s="38">
        <v>3725</v>
      </c>
      <c r="B47" s="41"/>
      <c r="C47" s="41" t="s">
        <v>32</v>
      </c>
      <c r="D47" s="113">
        <v>403</v>
      </c>
      <c r="E47" s="113">
        <v>350</v>
      </c>
      <c r="F47" s="165">
        <v>350</v>
      </c>
      <c r="G47" s="184">
        <v>317</v>
      </c>
      <c r="H47" s="83"/>
      <c r="I47" s="109">
        <v>400</v>
      </c>
      <c r="J47" s="110">
        <v>400</v>
      </c>
      <c r="K47" s="119">
        <v>400</v>
      </c>
      <c r="M47" s="1"/>
    </row>
    <row r="48" spans="1:13" ht="13.5" customHeight="1">
      <c r="A48" s="38">
        <v>6171</v>
      </c>
      <c r="B48" s="41"/>
      <c r="C48" s="41" t="s">
        <v>14</v>
      </c>
      <c r="D48" s="113">
        <v>242</v>
      </c>
      <c r="E48" s="113">
        <v>28</v>
      </c>
      <c r="F48" s="165">
        <v>28</v>
      </c>
      <c r="G48" s="184">
        <v>54</v>
      </c>
      <c r="H48" s="83"/>
      <c r="I48" s="91">
        <v>38</v>
      </c>
      <c r="J48" s="110">
        <v>38</v>
      </c>
      <c r="K48" s="119">
        <v>38</v>
      </c>
      <c r="M48" s="1"/>
    </row>
    <row r="49" spans="1:13" ht="13.5" customHeight="1">
      <c r="A49" s="12">
        <v>6310</v>
      </c>
      <c r="B49" s="19"/>
      <c r="C49" s="19" t="s">
        <v>15</v>
      </c>
      <c r="D49" s="117">
        <v>95</v>
      </c>
      <c r="E49" s="117">
        <v>10</v>
      </c>
      <c r="F49" s="166">
        <v>65</v>
      </c>
      <c r="G49" s="185">
        <v>72</v>
      </c>
      <c r="H49" s="83"/>
      <c r="I49" s="91">
        <v>10</v>
      </c>
      <c r="J49" s="110">
        <v>10</v>
      </c>
      <c r="K49" s="119">
        <v>10</v>
      </c>
      <c r="M49" s="1"/>
    </row>
    <row r="50" spans="1:13" ht="13.5" customHeight="1">
      <c r="A50" s="38">
        <v>6330</v>
      </c>
      <c r="B50" s="41">
        <v>4134</v>
      </c>
      <c r="C50" s="41" t="s">
        <v>84</v>
      </c>
      <c r="D50" s="113">
        <v>283</v>
      </c>
      <c r="E50" s="113">
        <v>360</v>
      </c>
      <c r="F50" s="165">
        <v>360</v>
      </c>
      <c r="G50" s="184">
        <v>779</v>
      </c>
      <c r="H50" s="83"/>
      <c r="I50" s="91">
        <v>820</v>
      </c>
      <c r="J50" s="110">
        <v>820</v>
      </c>
      <c r="K50" s="119">
        <v>820</v>
      </c>
      <c r="M50" s="1"/>
    </row>
    <row r="51" spans="1:13" ht="13.5" customHeight="1">
      <c r="A51" s="12">
        <v>6330</v>
      </c>
      <c r="B51" s="19">
        <v>4139</v>
      </c>
      <c r="C51" s="19" t="s">
        <v>60</v>
      </c>
      <c r="D51" s="117">
        <v>605</v>
      </c>
      <c r="E51" s="117">
        <v>150</v>
      </c>
      <c r="F51" s="166">
        <v>150</v>
      </c>
      <c r="G51" s="185">
        <v>141</v>
      </c>
      <c r="H51" s="83"/>
      <c r="I51" s="91">
        <v>650</v>
      </c>
      <c r="J51" s="110">
        <v>650</v>
      </c>
      <c r="K51" s="119">
        <v>650</v>
      </c>
      <c r="M51" s="1"/>
    </row>
    <row r="52" spans="1:13" ht="13.5" customHeight="1">
      <c r="A52" s="12">
        <v>6402</v>
      </c>
      <c r="B52" s="19"/>
      <c r="C52" s="19" t="s">
        <v>93</v>
      </c>
      <c r="D52" s="117">
        <v>0</v>
      </c>
      <c r="E52" s="117">
        <v>0</v>
      </c>
      <c r="F52" s="166">
        <v>0</v>
      </c>
      <c r="G52" s="185">
        <v>0</v>
      </c>
      <c r="H52" s="83"/>
      <c r="I52" s="91">
        <v>0</v>
      </c>
      <c r="J52" s="110">
        <v>0</v>
      </c>
      <c r="K52" s="119">
        <v>0</v>
      </c>
      <c r="M52" s="1"/>
    </row>
    <row r="53" spans="1:13" ht="13.5" customHeight="1" thickBot="1">
      <c r="A53" s="168">
        <v>6409</v>
      </c>
      <c r="B53" s="169"/>
      <c r="C53" s="169" t="s">
        <v>94</v>
      </c>
      <c r="D53" s="170">
        <v>0</v>
      </c>
      <c r="E53" s="170">
        <v>0</v>
      </c>
      <c r="F53" s="171">
        <v>0</v>
      </c>
      <c r="G53" s="187">
        <v>20</v>
      </c>
      <c r="H53" s="83"/>
      <c r="I53" s="175">
        <v>0</v>
      </c>
      <c r="J53" s="176">
        <v>0</v>
      </c>
      <c r="K53" s="177">
        <v>0</v>
      </c>
      <c r="M53" s="1"/>
    </row>
    <row r="54" spans="1:13" ht="18" customHeight="1" thickBot="1">
      <c r="A54" s="20"/>
      <c r="B54" s="21"/>
      <c r="C54" s="16" t="s">
        <v>48</v>
      </c>
      <c r="D54" s="121">
        <f>SUM(D35:D53)</f>
        <v>12672</v>
      </c>
      <c r="E54" s="121">
        <f aca="true" t="shared" si="2" ref="E54:K54">SUM(E35:E53)</f>
        <v>12932</v>
      </c>
      <c r="F54" s="122">
        <f t="shared" si="2"/>
        <v>10660</v>
      </c>
      <c r="G54" s="188">
        <f t="shared" si="2"/>
        <v>13374</v>
      </c>
      <c r="H54" s="123"/>
      <c r="I54" s="189">
        <f t="shared" si="2"/>
        <v>13123</v>
      </c>
      <c r="J54" s="121">
        <f t="shared" si="2"/>
        <v>9373</v>
      </c>
      <c r="K54" s="122">
        <f t="shared" si="2"/>
        <v>9373</v>
      </c>
      <c r="M54" s="1"/>
    </row>
    <row r="55" spans="1:13" s="78" customFormat="1" ht="30.75" customHeight="1" thickBot="1">
      <c r="A55" s="76"/>
      <c r="B55" s="77"/>
      <c r="C55" s="75" t="s">
        <v>72</v>
      </c>
      <c r="D55" s="124">
        <f>D10+D21+D33+D54</f>
        <v>81571</v>
      </c>
      <c r="E55" s="124">
        <f>E10+E21+E33+E54</f>
        <v>73707</v>
      </c>
      <c r="F55" s="125">
        <f>F10+F21+F33+F54</f>
        <v>75692</v>
      </c>
      <c r="G55" s="126">
        <f>G10+G21+G33+G54</f>
        <v>67530</v>
      </c>
      <c r="H55" s="127"/>
      <c r="I55" s="128">
        <f>I10+I21+I33+I54</f>
        <v>70575</v>
      </c>
      <c r="J55" s="124">
        <f>J10+J21+J33+J54</f>
        <v>61713</v>
      </c>
      <c r="K55" s="125">
        <f>K10+K21+K33+K54</f>
        <v>61713</v>
      </c>
      <c r="M55" s="79"/>
    </row>
    <row r="56" spans="1:11" ht="42.75" customHeight="1" thickBot="1">
      <c r="A56" s="237" t="s">
        <v>70</v>
      </c>
      <c r="B56" s="238"/>
      <c r="C56" s="238"/>
      <c r="D56" s="238"/>
      <c r="E56" s="238"/>
      <c r="F56" s="238"/>
      <c r="G56" s="239"/>
      <c r="H56" s="37"/>
      <c r="I56" s="234" t="s">
        <v>119</v>
      </c>
      <c r="J56" s="235"/>
      <c r="K56" s="236"/>
    </row>
    <row r="57" spans="1:11" s="24" customFormat="1" ht="59.25" customHeight="1" thickBot="1">
      <c r="A57" s="26" t="s">
        <v>37</v>
      </c>
      <c r="B57" s="27" t="s">
        <v>73</v>
      </c>
      <c r="C57" s="27" t="s">
        <v>74</v>
      </c>
      <c r="D57" s="27" t="s">
        <v>109</v>
      </c>
      <c r="E57" s="27" t="s">
        <v>105</v>
      </c>
      <c r="F57" s="65" t="s">
        <v>106</v>
      </c>
      <c r="G57" s="66" t="s">
        <v>110</v>
      </c>
      <c r="H57" s="67"/>
      <c r="I57" s="71" t="s">
        <v>107</v>
      </c>
      <c r="J57" s="72" t="s">
        <v>69</v>
      </c>
      <c r="K57" s="73" t="s">
        <v>108</v>
      </c>
    </row>
    <row r="58" spans="1:11" ht="12.75">
      <c r="A58" s="43">
        <v>1014</v>
      </c>
      <c r="B58" s="68"/>
      <c r="C58" s="44" t="s">
        <v>62</v>
      </c>
      <c r="D58" s="46">
        <v>60</v>
      </c>
      <c r="E58" s="50">
        <v>80</v>
      </c>
      <c r="F58" s="51">
        <v>80</v>
      </c>
      <c r="G58" s="151">
        <v>17</v>
      </c>
      <c r="H58" s="54"/>
      <c r="I58" s="55">
        <v>80</v>
      </c>
      <c r="J58" s="56">
        <v>80</v>
      </c>
      <c r="K58" s="57">
        <v>80</v>
      </c>
    </row>
    <row r="59" spans="1:11" ht="12.75">
      <c r="A59" s="229">
        <v>1031</v>
      </c>
      <c r="B59" s="230"/>
      <c r="C59" s="231" t="s">
        <v>116</v>
      </c>
      <c r="D59" s="232">
        <v>0</v>
      </c>
      <c r="E59" s="56">
        <v>0</v>
      </c>
      <c r="F59" s="57">
        <v>2500</v>
      </c>
      <c r="G59" s="233">
        <v>2500</v>
      </c>
      <c r="H59" s="54"/>
      <c r="I59" s="55">
        <v>0</v>
      </c>
      <c r="J59" s="56">
        <v>0</v>
      </c>
      <c r="K59" s="57">
        <v>0</v>
      </c>
    </row>
    <row r="60" spans="1:11" ht="12.75">
      <c r="A60" s="18">
        <v>2143</v>
      </c>
      <c r="B60" s="69"/>
      <c r="C60" s="2" t="s">
        <v>33</v>
      </c>
      <c r="D60" s="47">
        <v>420</v>
      </c>
      <c r="E60" s="47">
        <v>500</v>
      </c>
      <c r="F60" s="52">
        <v>500</v>
      </c>
      <c r="G60" s="152">
        <v>251</v>
      </c>
      <c r="H60" s="58"/>
      <c r="I60" s="59">
        <v>270</v>
      </c>
      <c r="J60" s="60">
        <v>290</v>
      </c>
      <c r="K60" s="61">
        <v>290</v>
      </c>
    </row>
    <row r="61" spans="1:11" ht="12.75">
      <c r="A61" s="18">
        <v>2212</v>
      </c>
      <c r="B61" s="69"/>
      <c r="C61" s="2" t="s">
        <v>8</v>
      </c>
      <c r="D61" s="47">
        <v>9780</v>
      </c>
      <c r="E61" s="47">
        <v>11150</v>
      </c>
      <c r="F61" s="52">
        <v>14650</v>
      </c>
      <c r="G61" s="152">
        <v>6526</v>
      </c>
      <c r="H61" s="58"/>
      <c r="I61" s="226">
        <v>12580</v>
      </c>
      <c r="J61" s="47">
        <v>4080</v>
      </c>
      <c r="K61" s="52">
        <v>4080</v>
      </c>
    </row>
    <row r="62" spans="1:11" ht="12.75">
      <c r="A62" s="18">
        <v>2219</v>
      </c>
      <c r="B62" s="69"/>
      <c r="C62" s="2" t="s">
        <v>31</v>
      </c>
      <c r="D62" s="47">
        <v>201</v>
      </c>
      <c r="E62" s="47">
        <v>4199</v>
      </c>
      <c r="F62" s="52">
        <v>499</v>
      </c>
      <c r="G62" s="152">
        <v>108</v>
      </c>
      <c r="H62" s="58"/>
      <c r="I62" s="226">
        <v>320</v>
      </c>
      <c r="J62" s="47">
        <v>200</v>
      </c>
      <c r="K62" s="52">
        <v>200</v>
      </c>
    </row>
    <row r="63" spans="1:11" ht="12.75">
      <c r="A63" s="18">
        <v>2221</v>
      </c>
      <c r="B63" s="69"/>
      <c r="C63" s="2" t="s">
        <v>9</v>
      </c>
      <c r="D63" s="47">
        <v>610</v>
      </c>
      <c r="E63" s="47">
        <v>610</v>
      </c>
      <c r="F63" s="52">
        <v>610</v>
      </c>
      <c r="G63" s="152">
        <v>610</v>
      </c>
      <c r="H63" s="58"/>
      <c r="I63" s="226">
        <v>610</v>
      </c>
      <c r="J63" s="47">
        <v>610</v>
      </c>
      <c r="K63" s="52">
        <v>610</v>
      </c>
    </row>
    <row r="64" spans="1:11" ht="12.75">
      <c r="A64" s="18">
        <v>2223</v>
      </c>
      <c r="B64" s="69"/>
      <c r="C64" s="2" t="s">
        <v>102</v>
      </c>
      <c r="D64" s="47">
        <v>0</v>
      </c>
      <c r="E64" s="47">
        <v>200</v>
      </c>
      <c r="F64" s="52">
        <v>200</v>
      </c>
      <c r="G64" s="152">
        <v>0</v>
      </c>
      <c r="H64" s="58"/>
      <c r="I64" s="226">
        <v>50</v>
      </c>
      <c r="J64" s="47">
        <v>50</v>
      </c>
      <c r="K64" s="52">
        <v>50</v>
      </c>
    </row>
    <row r="65" spans="1:11" ht="12.75">
      <c r="A65" s="18">
        <v>2229</v>
      </c>
      <c r="B65" s="69"/>
      <c r="C65" s="2" t="s">
        <v>25</v>
      </c>
      <c r="D65" s="47">
        <v>39</v>
      </c>
      <c r="E65" s="47">
        <v>50</v>
      </c>
      <c r="F65" s="52">
        <v>50</v>
      </c>
      <c r="G65" s="152">
        <v>0</v>
      </c>
      <c r="H65" s="58"/>
      <c r="I65" s="59">
        <v>30</v>
      </c>
      <c r="J65" s="60">
        <v>30</v>
      </c>
      <c r="K65" s="61">
        <v>30</v>
      </c>
    </row>
    <row r="66" spans="1:11" ht="12.75">
      <c r="A66" s="18">
        <v>3113</v>
      </c>
      <c r="B66" s="69"/>
      <c r="C66" s="2" t="s">
        <v>45</v>
      </c>
      <c r="D66" s="47">
        <v>2537</v>
      </c>
      <c r="E66" s="47">
        <v>4500</v>
      </c>
      <c r="F66" s="52">
        <v>5250</v>
      </c>
      <c r="G66" s="152">
        <v>3242</v>
      </c>
      <c r="H66" s="58"/>
      <c r="I66" s="226">
        <v>4500</v>
      </c>
      <c r="J66" s="47">
        <v>4500</v>
      </c>
      <c r="K66" s="52">
        <v>4500</v>
      </c>
    </row>
    <row r="67" spans="1:11" ht="12.75">
      <c r="A67" s="18">
        <v>3314</v>
      </c>
      <c r="B67" s="69"/>
      <c r="C67" s="2" t="s">
        <v>10</v>
      </c>
      <c r="D67" s="47">
        <v>1135</v>
      </c>
      <c r="E67" s="47">
        <v>1211</v>
      </c>
      <c r="F67" s="52">
        <v>1282</v>
      </c>
      <c r="G67" s="152">
        <v>1165</v>
      </c>
      <c r="H67" s="58"/>
      <c r="I67" s="59">
        <v>1614</v>
      </c>
      <c r="J67" s="60">
        <v>1534</v>
      </c>
      <c r="K67" s="61">
        <v>1534</v>
      </c>
    </row>
    <row r="68" spans="1:11" ht="12.75">
      <c r="A68" s="18">
        <v>3315</v>
      </c>
      <c r="B68" s="69"/>
      <c r="C68" s="2" t="s">
        <v>44</v>
      </c>
      <c r="D68" s="47">
        <v>804</v>
      </c>
      <c r="E68" s="47">
        <v>5315</v>
      </c>
      <c r="F68" s="52">
        <v>5315</v>
      </c>
      <c r="G68" s="152">
        <v>3472</v>
      </c>
      <c r="H68" s="58"/>
      <c r="I68" s="59">
        <v>888</v>
      </c>
      <c r="J68" s="60">
        <v>398</v>
      </c>
      <c r="K68" s="61">
        <v>398</v>
      </c>
    </row>
    <row r="69" spans="1:11" ht="12.75">
      <c r="A69" s="18">
        <v>3319</v>
      </c>
      <c r="B69" s="69"/>
      <c r="C69" s="2" t="s">
        <v>34</v>
      </c>
      <c r="D69" s="47">
        <v>1962</v>
      </c>
      <c r="E69" s="47">
        <v>3377</v>
      </c>
      <c r="F69" s="52">
        <v>3442</v>
      </c>
      <c r="G69" s="152">
        <v>2774</v>
      </c>
      <c r="H69" s="58"/>
      <c r="I69" s="59">
        <v>2872</v>
      </c>
      <c r="J69" s="60">
        <v>2872</v>
      </c>
      <c r="K69" s="61">
        <v>2872</v>
      </c>
    </row>
    <row r="70" spans="1:11" ht="12.75">
      <c r="A70" s="18">
        <v>3322</v>
      </c>
      <c r="B70" s="69"/>
      <c r="C70" s="2" t="s">
        <v>11</v>
      </c>
      <c r="D70" s="47">
        <v>9143</v>
      </c>
      <c r="E70" s="47">
        <v>1561</v>
      </c>
      <c r="F70" s="52">
        <v>3911</v>
      </c>
      <c r="G70" s="152">
        <v>3292</v>
      </c>
      <c r="H70" s="58"/>
      <c r="I70" s="226">
        <v>711</v>
      </c>
      <c r="J70" s="47">
        <v>711</v>
      </c>
      <c r="K70" s="52">
        <v>711</v>
      </c>
    </row>
    <row r="71" spans="1:11" ht="12.75">
      <c r="A71" s="18">
        <v>3326</v>
      </c>
      <c r="B71" s="69"/>
      <c r="C71" s="2" t="s">
        <v>16</v>
      </c>
      <c r="D71" s="47">
        <v>83</v>
      </c>
      <c r="E71" s="47">
        <v>1232</v>
      </c>
      <c r="F71" s="52">
        <v>232</v>
      </c>
      <c r="G71" s="152">
        <v>68</v>
      </c>
      <c r="H71" s="58"/>
      <c r="I71" s="226">
        <v>268</v>
      </c>
      <c r="J71" s="47">
        <v>88</v>
      </c>
      <c r="K71" s="52">
        <v>52</v>
      </c>
    </row>
    <row r="72" spans="1:11" ht="12.75">
      <c r="A72" s="18">
        <v>3392</v>
      </c>
      <c r="B72" s="69"/>
      <c r="C72" s="2" t="s">
        <v>40</v>
      </c>
      <c r="D72" s="47">
        <v>330</v>
      </c>
      <c r="E72" s="47">
        <v>330</v>
      </c>
      <c r="F72" s="52">
        <v>330</v>
      </c>
      <c r="G72" s="152">
        <v>330</v>
      </c>
      <c r="H72" s="58"/>
      <c r="I72" s="59">
        <v>330</v>
      </c>
      <c r="J72" s="60">
        <v>330</v>
      </c>
      <c r="K72" s="61">
        <v>330</v>
      </c>
    </row>
    <row r="73" spans="1:11" ht="12.75">
      <c r="A73" s="18">
        <v>3399</v>
      </c>
      <c r="B73" s="69"/>
      <c r="C73" s="2" t="s">
        <v>67</v>
      </c>
      <c r="D73" s="47">
        <v>416</v>
      </c>
      <c r="E73" s="47">
        <v>550</v>
      </c>
      <c r="F73" s="52">
        <v>550</v>
      </c>
      <c r="G73" s="152">
        <v>392</v>
      </c>
      <c r="H73" s="58"/>
      <c r="I73" s="59">
        <v>1080</v>
      </c>
      <c r="J73" s="60">
        <v>630</v>
      </c>
      <c r="K73" s="61">
        <v>630</v>
      </c>
    </row>
    <row r="74" spans="1:11" ht="12.75">
      <c r="A74" s="18">
        <v>3412</v>
      </c>
      <c r="B74" s="69"/>
      <c r="C74" s="2" t="s">
        <v>54</v>
      </c>
      <c r="D74" s="47">
        <v>1</v>
      </c>
      <c r="E74" s="47">
        <v>2</v>
      </c>
      <c r="F74" s="52">
        <v>2</v>
      </c>
      <c r="G74" s="152">
        <v>1</v>
      </c>
      <c r="H74" s="58"/>
      <c r="I74" s="59">
        <v>2</v>
      </c>
      <c r="J74" s="60">
        <v>2</v>
      </c>
      <c r="K74" s="61">
        <v>2</v>
      </c>
    </row>
    <row r="75" spans="1:11" ht="12.75">
      <c r="A75" s="18">
        <v>3421</v>
      </c>
      <c r="B75" s="69"/>
      <c r="C75" s="2" t="s">
        <v>55</v>
      </c>
      <c r="D75" s="47">
        <v>18</v>
      </c>
      <c r="E75" s="47">
        <v>18</v>
      </c>
      <c r="F75" s="52">
        <v>18</v>
      </c>
      <c r="G75" s="152">
        <v>18</v>
      </c>
      <c r="H75" s="58"/>
      <c r="I75" s="59">
        <v>18</v>
      </c>
      <c r="J75" s="60">
        <v>18</v>
      </c>
      <c r="K75" s="61">
        <v>18</v>
      </c>
    </row>
    <row r="76" spans="1:11" ht="12.75">
      <c r="A76" s="18">
        <v>3429</v>
      </c>
      <c r="B76" s="69"/>
      <c r="C76" s="2" t="s">
        <v>63</v>
      </c>
      <c r="D76" s="47">
        <v>12</v>
      </c>
      <c r="E76" s="47">
        <v>30</v>
      </c>
      <c r="F76" s="52">
        <v>30</v>
      </c>
      <c r="G76" s="152">
        <v>5</v>
      </c>
      <c r="H76" s="58"/>
      <c r="I76" s="59">
        <v>20</v>
      </c>
      <c r="J76" s="60">
        <v>20</v>
      </c>
      <c r="K76" s="61">
        <v>20</v>
      </c>
    </row>
    <row r="77" spans="1:11" ht="12.75">
      <c r="A77" s="18">
        <v>3539</v>
      </c>
      <c r="B77" s="69"/>
      <c r="C77" s="2" t="s">
        <v>95</v>
      </c>
      <c r="D77" s="47">
        <v>0</v>
      </c>
      <c r="E77" s="47">
        <v>0</v>
      </c>
      <c r="F77" s="52">
        <v>0</v>
      </c>
      <c r="G77" s="152">
        <v>0</v>
      </c>
      <c r="H77" s="58"/>
      <c r="I77" s="59">
        <v>2</v>
      </c>
      <c r="J77" s="60">
        <v>2</v>
      </c>
      <c r="K77" s="61">
        <v>2</v>
      </c>
    </row>
    <row r="78" spans="1:11" ht="12.75">
      <c r="A78" s="18">
        <v>3631</v>
      </c>
      <c r="B78" s="69"/>
      <c r="C78" s="2" t="s">
        <v>17</v>
      </c>
      <c r="D78" s="47">
        <v>2080</v>
      </c>
      <c r="E78" s="47">
        <v>3100</v>
      </c>
      <c r="F78" s="52">
        <v>3100</v>
      </c>
      <c r="G78" s="152">
        <v>1915</v>
      </c>
      <c r="H78" s="58"/>
      <c r="I78" s="59">
        <v>3150</v>
      </c>
      <c r="J78" s="60">
        <v>3150</v>
      </c>
      <c r="K78" s="61">
        <v>3150</v>
      </c>
    </row>
    <row r="79" spans="1:11" ht="12.75">
      <c r="A79" s="18">
        <v>3632</v>
      </c>
      <c r="B79" s="69"/>
      <c r="C79" s="2" t="s">
        <v>12</v>
      </c>
      <c r="D79" s="47">
        <v>34</v>
      </c>
      <c r="E79" s="47">
        <v>57</v>
      </c>
      <c r="F79" s="52">
        <v>57</v>
      </c>
      <c r="G79" s="152">
        <v>1</v>
      </c>
      <c r="H79" s="58"/>
      <c r="I79" s="59">
        <v>57</v>
      </c>
      <c r="J79" s="60">
        <v>57</v>
      </c>
      <c r="K79" s="61">
        <v>57</v>
      </c>
    </row>
    <row r="80" spans="1:11" ht="12.75">
      <c r="A80" s="18">
        <v>3635</v>
      </c>
      <c r="B80" s="69"/>
      <c r="C80" s="2" t="s">
        <v>65</v>
      </c>
      <c r="D80" s="47">
        <v>44</v>
      </c>
      <c r="E80" s="47">
        <v>200</v>
      </c>
      <c r="F80" s="52">
        <v>200</v>
      </c>
      <c r="G80" s="152">
        <v>20</v>
      </c>
      <c r="H80" s="58"/>
      <c r="I80" s="59">
        <v>30</v>
      </c>
      <c r="J80" s="60">
        <v>30</v>
      </c>
      <c r="K80" s="61">
        <v>30</v>
      </c>
    </row>
    <row r="81" spans="1:11" ht="12.75">
      <c r="A81" s="18">
        <v>3639</v>
      </c>
      <c r="B81" s="69"/>
      <c r="C81" s="45" t="s">
        <v>26</v>
      </c>
      <c r="D81" s="47">
        <v>16809</v>
      </c>
      <c r="E81" s="47">
        <v>52620</v>
      </c>
      <c r="F81" s="52">
        <v>69830</v>
      </c>
      <c r="G81" s="152">
        <v>37601</v>
      </c>
      <c r="H81" s="58"/>
      <c r="I81" s="226">
        <v>24470</v>
      </c>
      <c r="J81" s="47">
        <v>16927</v>
      </c>
      <c r="K81" s="52">
        <v>16963</v>
      </c>
    </row>
    <row r="82" spans="1:11" ht="12.75">
      <c r="A82" s="18">
        <v>3721</v>
      </c>
      <c r="B82" s="69"/>
      <c r="C82" s="2" t="s">
        <v>38</v>
      </c>
      <c r="D82" s="47">
        <v>95</v>
      </c>
      <c r="E82" s="47">
        <v>80</v>
      </c>
      <c r="F82" s="52">
        <v>80</v>
      </c>
      <c r="G82" s="152">
        <v>69</v>
      </c>
      <c r="H82" s="58"/>
      <c r="I82" s="59">
        <v>80</v>
      </c>
      <c r="J82" s="60">
        <v>80</v>
      </c>
      <c r="K82" s="61">
        <v>80</v>
      </c>
    </row>
    <row r="83" spans="1:11" ht="12.75">
      <c r="A83" s="18">
        <v>3722</v>
      </c>
      <c r="B83" s="69"/>
      <c r="C83" s="2" t="s">
        <v>39</v>
      </c>
      <c r="D83" s="47">
        <v>1841</v>
      </c>
      <c r="E83" s="47">
        <v>2005</v>
      </c>
      <c r="F83" s="52">
        <v>2005</v>
      </c>
      <c r="G83" s="152">
        <v>1465</v>
      </c>
      <c r="H83" s="58"/>
      <c r="I83" s="59">
        <v>2005</v>
      </c>
      <c r="J83" s="60">
        <v>2005</v>
      </c>
      <c r="K83" s="61">
        <v>2005</v>
      </c>
    </row>
    <row r="84" spans="1:11" ht="12.75">
      <c r="A84" s="18">
        <v>3723</v>
      </c>
      <c r="B84" s="69"/>
      <c r="C84" s="2" t="s">
        <v>56</v>
      </c>
      <c r="D84" s="47">
        <v>513</v>
      </c>
      <c r="E84" s="47">
        <v>300</v>
      </c>
      <c r="F84" s="52">
        <v>600</v>
      </c>
      <c r="G84" s="152">
        <v>601</v>
      </c>
      <c r="H84" s="58"/>
      <c r="I84" s="59">
        <v>600</v>
      </c>
      <c r="J84" s="60">
        <v>600</v>
      </c>
      <c r="K84" s="61">
        <v>600</v>
      </c>
    </row>
    <row r="85" spans="1:11" ht="12.75">
      <c r="A85" s="18">
        <v>3725</v>
      </c>
      <c r="B85" s="69"/>
      <c r="C85" s="2" t="s">
        <v>64</v>
      </c>
      <c r="D85" s="47">
        <v>542</v>
      </c>
      <c r="E85" s="47">
        <v>500</v>
      </c>
      <c r="F85" s="52">
        <v>500</v>
      </c>
      <c r="G85" s="152">
        <v>469</v>
      </c>
      <c r="H85" s="58"/>
      <c r="I85" s="59">
        <v>550</v>
      </c>
      <c r="J85" s="60">
        <v>550</v>
      </c>
      <c r="K85" s="61">
        <v>550</v>
      </c>
    </row>
    <row r="86" spans="1:11" ht="12.75">
      <c r="A86" s="18">
        <v>3727</v>
      </c>
      <c r="B86" s="69"/>
      <c r="C86" s="2" t="s">
        <v>117</v>
      </c>
      <c r="D86" s="47">
        <v>0</v>
      </c>
      <c r="E86" s="47">
        <v>0</v>
      </c>
      <c r="F86" s="52">
        <v>1038</v>
      </c>
      <c r="G86" s="152">
        <v>1036</v>
      </c>
      <c r="H86" s="58"/>
      <c r="I86" s="59">
        <v>0</v>
      </c>
      <c r="J86" s="60">
        <v>0</v>
      </c>
      <c r="K86" s="61">
        <v>0</v>
      </c>
    </row>
    <row r="87" spans="1:11" ht="12.75">
      <c r="A87" s="18">
        <v>3745</v>
      </c>
      <c r="B87" s="69"/>
      <c r="C87" s="2" t="s">
        <v>57</v>
      </c>
      <c r="D87" s="47">
        <v>1375</v>
      </c>
      <c r="E87" s="47">
        <v>700</v>
      </c>
      <c r="F87" s="52">
        <v>1700</v>
      </c>
      <c r="G87" s="152">
        <v>231</v>
      </c>
      <c r="H87" s="58"/>
      <c r="I87" s="226">
        <v>500</v>
      </c>
      <c r="J87" s="47">
        <v>500</v>
      </c>
      <c r="K87" s="52">
        <v>500</v>
      </c>
    </row>
    <row r="88" spans="1:11" ht="12.75">
      <c r="A88" s="18">
        <v>4341</v>
      </c>
      <c r="B88" s="69"/>
      <c r="C88" s="2" t="s">
        <v>19</v>
      </c>
      <c r="D88" s="47">
        <v>0</v>
      </c>
      <c r="E88" s="47">
        <v>10</v>
      </c>
      <c r="F88" s="52">
        <v>10</v>
      </c>
      <c r="G88" s="152">
        <v>0</v>
      </c>
      <c r="H88" s="58"/>
      <c r="I88" s="59">
        <v>10</v>
      </c>
      <c r="J88" s="60">
        <v>10</v>
      </c>
      <c r="K88" s="61">
        <v>10</v>
      </c>
    </row>
    <row r="89" spans="1:11" ht="12.75">
      <c r="A89" s="18">
        <v>4351</v>
      </c>
      <c r="B89" s="69"/>
      <c r="C89" s="2" t="s">
        <v>18</v>
      </c>
      <c r="D89" s="47">
        <v>130</v>
      </c>
      <c r="E89" s="47">
        <v>130</v>
      </c>
      <c r="F89" s="52">
        <v>130</v>
      </c>
      <c r="G89" s="152">
        <v>130</v>
      </c>
      <c r="H89" s="58"/>
      <c r="I89" s="59">
        <v>130</v>
      </c>
      <c r="J89" s="60">
        <v>130</v>
      </c>
      <c r="K89" s="61">
        <v>130</v>
      </c>
    </row>
    <row r="90" spans="1:11" ht="12.75">
      <c r="A90" s="18">
        <v>5213</v>
      </c>
      <c r="B90" s="69"/>
      <c r="C90" s="2" t="s">
        <v>112</v>
      </c>
      <c r="D90" s="47">
        <v>0</v>
      </c>
      <c r="E90" s="47">
        <v>10</v>
      </c>
      <c r="F90" s="52">
        <v>10</v>
      </c>
      <c r="G90" s="152">
        <v>0</v>
      </c>
      <c r="H90" s="58"/>
      <c r="I90" s="59">
        <v>10</v>
      </c>
      <c r="J90" s="60">
        <v>10</v>
      </c>
      <c r="K90" s="61">
        <v>10</v>
      </c>
    </row>
    <row r="91" spans="1:11" ht="12.75">
      <c r="A91" s="18">
        <v>5399</v>
      </c>
      <c r="B91" s="69"/>
      <c r="C91" s="2" t="s">
        <v>42</v>
      </c>
      <c r="D91" s="47">
        <v>193</v>
      </c>
      <c r="E91" s="47">
        <v>45</v>
      </c>
      <c r="F91" s="52">
        <v>45</v>
      </c>
      <c r="G91" s="152">
        <v>7</v>
      </c>
      <c r="H91" s="58"/>
      <c r="I91" s="59">
        <v>55</v>
      </c>
      <c r="J91" s="60">
        <v>55</v>
      </c>
      <c r="K91" s="61">
        <v>55</v>
      </c>
    </row>
    <row r="92" spans="1:11" ht="12.75">
      <c r="A92" s="18">
        <v>5512</v>
      </c>
      <c r="B92" s="69"/>
      <c r="C92" s="2" t="s">
        <v>20</v>
      </c>
      <c r="D92" s="47">
        <v>750</v>
      </c>
      <c r="E92" s="47">
        <v>1047</v>
      </c>
      <c r="F92" s="52">
        <v>2512</v>
      </c>
      <c r="G92" s="152">
        <v>766</v>
      </c>
      <c r="H92" s="58"/>
      <c r="I92" s="226">
        <v>2023</v>
      </c>
      <c r="J92" s="47">
        <v>723</v>
      </c>
      <c r="K92" s="52">
        <v>723</v>
      </c>
    </row>
    <row r="93" spans="1:11" ht="12.75">
      <c r="A93" s="18">
        <v>6112</v>
      </c>
      <c r="B93" s="69"/>
      <c r="C93" s="2" t="s">
        <v>21</v>
      </c>
      <c r="D93" s="47">
        <v>2130</v>
      </c>
      <c r="E93" s="47">
        <v>2128</v>
      </c>
      <c r="F93" s="52">
        <v>2128</v>
      </c>
      <c r="G93" s="152">
        <v>1760</v>
      </c>
      <c r="H93" s="58"/>
      <c r="I93" s="59">
        <v>2446</v>
      </c>
      <c r="J93" s="60">
        <v>2446</v>
      </c>
      <c r="K93" s="61">
        <v>2446</v>
      </c>
    </row>
    <row r="94" spans="1:11" ht="12.75">
      <c r="A94" s="18">
        <v>6171</v>
      </c>
      <c r="B94" s="69"/>
      <c r="C94" s="2" t="s">
        <v>14</v>
      </c>
      <c r="D94" s="47">
        <v>11957</v>
      </c>
      <c r="E94" s="47">
        <v>11510</v>
      </c>
      <c r="F94" s="52">
        <v>11510</v>
      </c>
      <c r="G94" s="152">
        <v>9351</v>
      </c>
      <c r="H94" s="58"/>
      <c r="I94" s="226">
        <v>12040</v>
      </c>
      <c r="J94" s="47">
        <v>11935</v>
      </c>
      <c r="K94" s="52">
        <v>11935</v>
      </c>
    </row>
    <row r="95" spans="1:11" ht="12.75">
      <c r="A95" s="18">
        <v>6310</v>
      </c>
      <c r="B95" s="69"/>
      <c r="C95" s="2" t="s">
        <v>24</v>
      </c>
      <c r="D95" s="47">
        <v>240</v>
      </c>
      <c r="E95" s="47">
        <v>200</v>
      </c>
      <c r="F95" s="52">
        <v>200</v>
      </c>
      <c r="G95" s="152">
        <v>162</v>
      </c>
      <c r="H95" s="58"/>
      <c r="I95" s="59">
        <v>180</v>
      </c>
      <c r="J95" s="60">
        <v>140</v>
      </c>
      <c r="K95" s="61">
        <v>90</v>
      </c>
    </row>
    <row r="96" spans="1:11" ht="12.75">
      <c r="A96" s="18">
        <v>6320</v>
      </c>
      <c r="B96" s="69"/>
      <c r="C96" s="2" t="s">
        <v>23</v>
      </c>
      <c r="D96" s="47">
        <v>214</v>
      </c>
      <c r="E96" s="47">
        <v>280</v>
      </c>
      <c r="F96" s="52">
        <v>280</v>
      </c>
      <c r="G96" s="152">
        <v>226</v>
      </c>
      <c r="H96" s="58"/>
      <c r="I96" s="59">
        <v>250</v>
      </c>
      <c r="J96" s="60">
        <v>250</v>
      </c>
      <c r="K96" s="61">
        <v>250</v>
      </c>
    </row>
    <row r="97" spans="1:11" ht="12.75">
      <c r="A97" s="18">
        <v>6330</v>
      </c>
      <c r="B97" s="69"/>
      <c r="C97" s="2" t="s">
        <v>41</v>
      </c>
      <c r="D97" s="47">
        <v>888</v>
      </c>
      <c r="E97" s="47">
        <v>510</v>
      </c>
      <c r="F97" s="52">
        <v>510</v>
      </c>
      <c r="G97" s="152">
        <v>920</v>
      </c>
      <c r="H97" s="58"/>
      <c r="I97" s="59">
        <v>1470</v>
      </c>
      <c r="J97" s="60">
        <v>1470</v>
      </c>
      <c r="K97" s="61">
        <v>1470</v>
      </c>
    </row>
    <row r="98" spans="1:11" ht="12.75">
      <c r="A98" s="18">
        <v>6399</v>
      </c>
      <c r="B98" s="69"/>
      <c r="C98" s="2" t="s">
        <v>22</v>
      </c>
      <c r="D98" s="47">
        <v>1697</v>
      </c>
      <c r="E98" s="47">
        <v>2150</v>
      </c>
      <c r="F98" s="52">
        <v>2150</v>
      </c>
      <c r="G98" s="152">
        <v>1729</v>
      </c>
      <c r="H98" s="58"/>
      <c r="I98" s="59">
        <v>1800</v>
      </c>
      <c r="J98" s="60">
        <v>1800</v>
      </c>
      <c r="K98" s="61">
        <v>1800</v>
      </c>
    </row>
    <row r="99" spans="1:11" ht="12.75">
      <c r="A99" s="222">
        <v>6409</v>
      </c>
      <c r="B99" s="70"/>
      <c r="C99" s="48" t="s">
        <v>114</v>
      </c>
      <c r="D99" s="49">
        <v>0</v>
      </c>
      <c r="E99" s="49">
        <v>0</v>
      </c>
      <c r="F99" s="53">
        <v>886</v>
      </c>
      <c r="G99" s="202">
        <v>0</v>
      </c>
      <c r="H99" s="58"/>
      <c r="I99" s="62">
        <v>624</v>
      </c>
      <c r="J99" s="63">
        <v>500</v>
      </c>
      <c r="K99" s="64">
        <v>500</v>
      </c>
    </row>
    <row r="100" spans="1:11" ht="44.25" customHeight="1" thickBot="1">
      <c r="A100" s="240" t="s">
        <v>113</v>
      </c>
      <c r="B100" s="241"/>
      <c r="C100" s="227" t="s">
        <v>115</v>
      </c>
      <c r="D100" s="215">
        <v>520</v>
      </c>
      <c r="E100" s="215">
        <v>180</v>
      </c>
      <c r="F100" s="216">
        <v>260</v>
      </c>
      <c r="G100" s="217">
        <v>274</v>
      </c>
      <c r="H100" s="218"/>
      <c r="I100" s="219">
        <v>0</v>
      </c>
      <c r="J100" s="220">
        <v>0</v>
      </c>
      <c r="K100" s="221">
        <v>0</v>
      </c>
    </row>
    <row r="101" spans="1:11" s="78" customFormat="1" ht="30.75" customHeight="1" thickBot="1">
      <c r="A101" s="129"/>
      <c r="B101" s="130"/>
      <c r="C101" s="74" t="s">
        <v>77</v>
      </c>
      <c r="D101" s="131">
        <f>SUM(D58:D100)</f>
        <v>69603</v>
      </c>
      <c r="E101" s="131">
        <f>SUM(E58:E100)</f>
        <v>112677</v>
      </c>
      <c r="F101" s="131">
        <f>SUM(F58:F100)</f>
        <v>139192</v>
      </c>
      <c r="G101" s="132">
        <f>SUM(G58:G100)</f>
        <v>83504</v>
      </c>
      <c r="H101" s="133"/>
      <c r="I101" s="134">
        <f>SUM(I58:I100)</f>
        <v>78725</v>
      </c>
      <c r="J101" s="134">
        <f>SUM(J58:J100)</f>
        <v>59813</v>
      </c>
      <c r="K101" s="135">
        <f>SUM(K58:K100)</f>
        <v>59763</v>
      </c>
    </row>
    <row r="102" spans="1:11" ht="42.75" customHeight="1" thickBot="1">
      <c r="A102" s="237" t="s">
        <v>71</v>
      </c>
      <c r="B102" s="238"/>
      <c r="C102" s="238"/>
      <c r="D102" s="238"/>
      <c r="E102" s="238"/>
      <c r="F102" s="238"/>
      <c r="G102" s="239"/>
      <c r="H102" s="37"/>
      <c r="I102" s="234" t="s">
        <v>120</v>
      </c>
      <c r="J102" s="235"/>
      <c r="K102" s="236"/>
    </row>
    <row r="103" spans="1:11" s="24" customFormat="1" ht="59.25" customHeight="1" thickBot="1">
      <c r="A103" s="26" t="s">
        <v>37</v>
      </c>
      <c r="B103" s="27" t="s">
        <v>52</v>
      </c>
      <c r="C103" s="27" t="s">
        <v>53</v>
      </c>
      <c r="D103" s="27" t="s">
        <v>109</v>
      </c>
      <c r="E103" s="27" t="s">
        <v>105</v>
      </c>
      <c r="F103" s="65" t="s">
        <v>106</v>
      </c>
      <c r="G103" s="66" t="s">
        <v>110</v>
      </c>
      <c r="H103" s="67"/>
      <c r="I103" s="71" t="s">
        <v>107</v>
      </c>
      <c r="J103" s="72" t="s">
        <v>69</v>
      </c>
      <c r="K103" s="73" t="s">
        <v>108</v>
      </c>
    </row>
    <row r="104" spans="1:11" ht="12.75">
      <c r="A104" s="136" t="s">
        <v>78</v>
      </c>
      <c r="B104" s="137">
        <v>8115</v>
      </c>
      <c r="C104" s="139" t="s">
        <v>96</v>
      </c>
      <c r="D104" s="137">
        <v>-10303</v>
      </c>
      <c r="E104" s="137">
        <v>40870</v>
      </c>
      <c r="F104" s="138">
        <v>65400</v>
      </c>
      <c r="G104" s="153">
        <v>18277</v>
      </c>
      <c r="I104" s="136">
        <v>10000</v>
      </c>
      <c r="J104" s="190">
        <v>0</v>
      </c>
      <c r="K104" s="191">
        <v>0</v>
      </c>
    </row>
    <row r="105" spans="1:11" ht="12.75">
      <c r="A105" s="136"/>
      <c r="B105" s="137">
        <v>8124</v>
      </c>
      <c r="C105" s="139" t="s">
        <v>97</v>
      </c>
      <c r="D105" s="137">
        <v>-1783</v>
      </c>
      <c r="E105" s="137">
        <v>-1900</v>
      </c>
      <c r="F105" s="138">
        <v>-1900</v>
      </c>
      <c r="G105" s="153">
        <v>-1517</v>
      </c>
      <c r="I105" s="208">
        <v>-1850</v>
      </c>
      <c r="J105" s="190">
        <v>-1900</v>
      </c>
      <c r="K105" s="191">
        <v>-1950</v>
      </c>
    </row>
    <row r="106" spans="1:11" ht="13.5" thickBot="1">
      <c r="A106" s="140"/>
      <c r="B106" s="141">
        <v>8901</v>
      </c>
      <c r="C106" s="192" t="s">
        <v>98</v>
      </c>
      <c r="D106" s="141">
        <v>118</v>
      </c>
      <c r="E106" s="141">
        <v>0</v>
      </c>
      <c r="F106" s="193">
        <v>0</v>
      </c>
      <c r="G106" s="200">
        <v>-786</v>
      </c>
      <c r="I106" s="140">
        <v>0</v>
      </c>
      <c r="J106" s="195">
        <v>0</v>
      </c>
      <c r="K106" s="196">
        <v>0</v>
      </c>
    </row>
    <row r="107" spans="1:11" ht="36" customHeight="1" thickBot="1">
      <c r="A107" s="129"/>
      <c r="B107" s="142"/>
      <c r="C107" s="74" t="s">
        <v>79</v>
      </c>
      <c r="D107" s="75">
        <f>SUM(D104:D106)</f>
        <v>-11968</v>
      </c>
      <c r="E107" s="75">
        <f>SUM(E104:E106)</f>
        <v>38970</v>
      </c>
      <c r="F107" s="203">
        <f>SUM(F104:F106)</f>
        <v>63500</v>
      </c>
      <c r="G107" s="204">
        <f>SUM(G104:G106)</f>
        <v>15974</v>
      </c>
      <c r="H107" s="205"/>
      <c r="I107" s="76">
        <f>SUM(I104:I106)</f>
        <v>8150</v>
      </c>
      <c r="J107" s="75">
        <f>SUM(J104:J106)</f>
        <v>-1900</v>
      </c>
      <c r="K107" s="203">
        <f>SUM(K104:K106)</f>
        <v>-1950</v>
      </c>
    </row>
    <row r="108" spans="1:11" s="78" customFormat="1" ht="36" customHeight="1" thickBot="1">
      <c r="A108" s="129"/>
      <c r="B108" s="142"/>
      <c r="C108" s="74" t="s">
        <v>99</v>
      </c>
      <c r="D108" s="131">
        <f>D55-D101</f>
        <v>11968</v>
      </c>
      <c r="E108" s="131">
        <f>E55-E101</f>
        <v>-38970</v>
      </c>
      <c r="F108" s="132">
        <f>F55-F101</f>
        <v>-63500</v>
      </c>
      <c r="G108" s="198">
        <f>G55-G101</f>
        <v>-15974</v>
      </c>
      <c r="H108" s="199"/>
      <c r="I108" s="134">
        <f>I55-I101</f>
        <v>-8150</v>
      </c>
      <c r="J108" s="131">
        <f>J55-J101</f>
        <v>1900</v>
      </c>
      <c r="K108" s="132">
        <f>K55-K101</f>
        <v>1950</v>
      </c>
    </row>
    <row r="109" spans="1:11" ht="36" customHeight="1" thickBot="1">
      <c r="A109" s="197"/>
      <c r="B109" s="194"/>
      <c r="C109" s="75" t="s">
        <v>101</v>
      </c>
      <c r="D109" s="124">
        <f>D107+D108</f>
        <v>0</v>
      </c>
      <c r="E109" s="124">
        <f aca="true" t="shared" si="3" ref="E109:K109">E107+E108</f>
        <v>0</v>
      </c>
      <c r="F109" s="125">
        <f t="shared" si="3"/>
        <v>0</v>
      </c>
      <c r="G109" s="126">
        <f t="shared" si="3"/>
        <v>0</v>
      </c>
      <c r="H109" s="206"/>
      <c r="I109" s="223">
        <f t="shared" si="3"/>
        <v>0</v>
      </c>
      <c r="J109" s="224">
        <f t="shared" si="3"/>
        <v>0</v>
      </c>
      <c r="K109" s="225">
        <f t="shared" si="3"/>
        <v>0</v>
      </c>
    </row>
    <row r="111" spans="4:11" ht="12.75">
      <c r="D111" s="154"/>
      <c r="E111" s="154"/>
      <c r="F111" s="154"/>
      <c r="G111" s="154"/>
      <c r="H111" s="154"/>
      <c r="I111" s="154"/>
      <c r="J111" s="154"/>
      <c r="K111" s="154"/>
    </row>
    <row r="112" ht="12.75">
      <c r="C112" s="4" t="s">
        <v>123</v>
      </c>
    </row>
    <row r="113" ht="12.75">
      <c r="C113" s="228"/>
    </row>
    <row r="114" ht="51">
      <c r="C114" s="242" t="s">
        <v>124</v>
      </c>
    </row>
    <row r="115" ht="38.25">
      <c r="C115" s="242" t="s">
        <v>125</v>
      </c>
    </row>
    <row r="117" ht="25.5">
      <c r="C117" s="228" t="s">
        <v>103</v>
      </c>
    </row>
  </sheetData>
  <sheetProtection/>
  <mergeCells count="7">
    <mergeCell ref="I1:K1"/>
    <mergeCell ref="I56:K56"/>
    <mergeCell ref="A1:G1"/>
    <mergeCell ref="A56:G56"/>
    <mergeCell ref="A102:G102"/>
    <mergeCell ref="I102:K102"/>
    <mergeCell ref="A100:B100"/>
  </mergeCells>
  <printOptions/>
  <pageMargins left="0.7" right="0.7" top="0.75" bottom="0.75" header="0.3" footer="0.3"/>
  <pageSetup fitToHeight="1" fitToWidth="1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Nicole Dlouhá</cp:lastModifiedBy>
  <cp:lastPrinted>2019-11-22T07:49:13Z</cp:lastPrinted>
  <dcterms:created xsi:type="dcterms:W3CDTF">1997-01-24T11:07:25Z</dcterms:created>
  <dcterms:modified xsi:type="dcterms:W3CDTF">2020-01-13T15:36:37Z</dcterms:modified>
  <cp:category/>
  <cp:version/>
  <cp:contentType/>
  <cp:contentStatus/>
</cp:coreProperties>
</file>